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9AF2536A-5E62-46BA-9D00-9000FFA8D7F7}" xr6:coauthVersionLast="43" xr6:coauthVersionMax="43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81029"/>
</workbook>
</file>

<file path=xl/calcChain.xml><?xml version="1.0" encoding="utf-8"?>
<calcChain xmlns="http://schemas.openxmlformats.org/spreadsheetml/2006/main">
  <c r="C98" i="60" l="1"/>
  <c r="C218" i="60"/>
  <c r="C219" i="60"/>
  <c r="C33" i="60"/>
  <c r="C7" i="64" l="1"/>
  <c r="C186" i="60" l="1"/>
  <c r="C185" i="60" s="1"/>
  <c r="C208" i="60"/>
  <c r="C170" i="60"/>
  <c r="C160" i="60"/>
  <c r="C127" i="60"/>
  <c r="C117" i="60"/>
  <c r="C107" i="60"/>
  <c r="C100" i="60"/>
  <c r="C99" i="60" s="1"/>
  <c r="C8" i="60" l="1"/>
  <c r="C30" i="64" l="1"/>
  <c r="C39" i="64" s="1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<sst xmlns="http://schemas.openxmlformats.org/spreadsheetml/2006/main" count="917" uniqueCount="654">
  <si>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</si>
  <si>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</si>
  <si>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</si>
  <si>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</si>
  <si>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</si>
  <si>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</si>
  <si>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</si>
  <si>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</si>
  <si>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</si>
  <si>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</si>
  <si>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</si>
  <si>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</si>
  <si>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</si>
  <si>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</si>
  <si>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</si>
  <si>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</si>
  <si>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</si>
  <si>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</si>
  <si>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</si>
  <si>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</si>
  <si>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</si>
  <si>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</si>
  <si>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</si>
  <si>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</si>
  <si>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</si>
  <si>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</si>
  <si>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</si>
  <si>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</si>
  <si>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</si>
  <si>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</si>
  <si>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</si>
  <si>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</si>
  <si>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</si>
  <si>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</si>
  <si>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</si>
  <si>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</si>
  <si>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</si>
  <si>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</si>
  <si>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</si>
  <si>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</si>
  <si>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</si>
  <si>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</si>
  <si>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</si>
  <si>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</si>
  <si>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</si>
  <si>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</si>
  <si>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</si>
  <si>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</si>
  <si>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</si>
  <si>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</si>
  <si>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</si>
  <si>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</si>
  <si>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</si>
  <si>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</si>
  <si>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</si>
  <si>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</si>
  <si>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</si>
  <si>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</si>
  <si>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</si>
  <si>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</si>
  <si>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</si>
  <si>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</si>
  <si>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</si>
  <si>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</si>
  <si>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</si>
  <si>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</si>
  <si>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</si>
  <si>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</si>
  <si>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</si>
  <si>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</si>
  <si>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</si>
  <si>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</si>
  <si>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</si>
  <si>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</si>
  <si>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</si>
  <si>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</si>
  <si>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</si>
  <si>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</si>
  <si>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</si>
  <si>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</si>
  <si>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</si>
  <si>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</si>
  <si>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</si>
  <si>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</si>
  <si>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</si>
  <si>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</si>
  <si>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</si>
  <si>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</si>
  <si>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</si>
  <si>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</si>
  <si>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</si>
  <si>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</si>
  <si>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</si>
  <si>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</si>
  <si>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</si>
  <si>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</si>
  <si>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</si>
  <si>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</si>
  <si>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</si>
  <si>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</si>
  <si>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</si>
  <si>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</si>
  <si>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</si>
  <si>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</si>
  <si>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</si>
  <si>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</si>
  <si>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</si>
  <si>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</si>
  <si>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</si>
  <si>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</si>
  <si>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</si>
  <si>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</si>
  <si>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</si>
  <si>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</si>
  <si>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</si>
  <si>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</si>
  <si>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</si>
  <si>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</si>
  <si>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</si>
  <si>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</si>
  <si>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</si>
  <si>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</si>
  <si>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</si>
  <si>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</si>
  <si>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</si>
  <si>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</si>
  <si>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</si>
  <si>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</si>
  <si>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</si>
  <si>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</si>
  <si>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</si>
  <si>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</si>
  <si>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</si>
  <si>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</si>
  <si>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</si>
  <si>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</si>
  <si>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</si>
  <si>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</si>
  <si>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</si>
  <si>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</si>
  <si>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</si>
  <si>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</si>
  <si>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</si>
  <si>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</si>
  <si>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</si>
  <si>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</si>
  <si>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</si>
  <si>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</si>
  <si>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</si>
  <si>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</si>
  <si>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</si>
  <si>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</si>
  <si>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</si>
  <si>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</si>
  <si>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</si>
  <si>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</si>
  <si>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</si>
  <si>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</si>
  <si>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</si>
  <si>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</si>
  <si>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</si>
  <si>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</si>
  <si>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</si>
  <si>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</si>
  <si>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</si>
  <si>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</si>
  <si>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</si>
  <si>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</si>
  <si>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</si>
  <si>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</si>
  <si>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</si>
  <si>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</si>
  <si>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</si>
  <si>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</si>
  <si>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</si>
  <si>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</si>
  <si>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</si>
  <si>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</si>
  <si>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</si>
  <si>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</si>
  <si>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</si>
  <si>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</si>
  <si>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</si>
  <si>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</si>
  <si>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</si>
  <si>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</si>
  <si>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</si>
  <si>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</si>
  <si>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</si>
  <si>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</si>
  <si>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</si>
  <si>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</si>
  <si>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</si>
  <si>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</si>
  <si>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</si>
  <si>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</si>
  <si>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</si>
  <si>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</si>
  <si>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</si>
  <si>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</si>
  <si>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</si>
  <si>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</si>
  <si>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</si>
  <si>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</si>
  <si>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</si>
  <si>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</si>
  <si>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</si>
  <si>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</si>
  <si>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</si>
  <si>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</si>
  <si>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</si>
  <si>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</si>
  <si>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</si>
  <si>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</si>
  <si>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</si>
  <si>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</si>
  <si>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</si>
  <si>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</si>
  <si>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</si>
  <si>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</si>
  <si>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</si>
  <si>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</si>
  <si>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</si>
  <si>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</si>
  <si>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</si>
  <si>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</si>
  <si>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</si>
  <si>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</si>
  <si>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</si>
  <si>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</si>
  <si>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</si>
  <si>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</si>
  <si>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</si>
  <si>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</si>
  <si>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</si>
  <si>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</si>
  <si>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</si>
  <si>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</si>
  <si>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</si>
  <si>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</si>
  <si>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</si>
  <si>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</si>
  <si>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</si>
  <si>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</si>
  <si>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</si>
  <si>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</si>
  <si>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</si>
  <si>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</si>
  <si>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</si>
  <si>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</si>
  <si>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</si>
  <si>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</si>
  <si>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</si>
  <si>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</si>
  <si>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</si>
  <si>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</si>
  <si>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</si>
  <si>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</si>
  <si>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</si>
  <si>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</si>
  <si>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</si>
  <si>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</si>
  <si>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</si>
  <si>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</si>
  <si>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</si>
  <si>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</si>
  <si>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</si>
  <si>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</si>
  <si>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</si>
  <si>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</si>
  <si>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</si>
  <si>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</si>
  <si>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</si>
  <si>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</si>
  <si>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</si>
  <si>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</si>
  <si>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</si>
  <si>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</si>
  <si>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</si>
  <si>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</si>
  <si>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</si>
  <si>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</si>
  <si>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</si>
  <si>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</si>
  <si>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</si>
  <si>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</si>
  <si>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</si>
  <si>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</si>
  <si>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</si>
  <si>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</si>
  <si>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</si>
  <si>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</si>
  <si>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</si>
  <si>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</si>
  <si>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</si>
  <si>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</si>
  <si>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</si>
  <si>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</si>
  <si>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</si>
  <si>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</si>
  <si>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</si>
  <si>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</si>
  <si>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</si>
  <si>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</si>
  <si>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</si>
  <si>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</si>
  <si>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</si>
  <si>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</si>
  <si>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</si>
  <si>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</si>
  <si>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</si>
  <si>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</si>
  <si>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</si>
  <si>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</si>
  <si>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</si>
  <si>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</si>
  <si>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</si>
  <si>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</si>
  <si>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</si>
  <si>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</si>
  <si>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</si>
  <si>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</si>
  <si>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</si>
  <si>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</si>
  <si>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</si>
  <si>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</si>
  <si>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</si>
  <si>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</si>
  <si>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</si>
  <si>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</si>
  <si>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</si>
  <si>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</si>
  <si>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</si>
  <si>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</si>
  <si>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</si>
  <si>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</si>
  <si>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</si>
  <si>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</si>
  <si>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</si>
  <si>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</si>
  <si>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</si>
  <si>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</si>
  <si>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</si>
  <si>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</si>
  <si>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</si>
  <si>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</si>
  <si>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</si>
  <si>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</si>
  <si>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</si>
  <si>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</si>
  <si>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</si>
  <si>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</si>
  <si>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</si>
  <si>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</si>
  <si>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</si>
  <si>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</si>
  <si>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</si>
  <si>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</si>
  <si>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</si>
  <si>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</si>
  <si>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</si>
  <si>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</si>
  <si>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</si>
  <si>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</si>
  <si>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</si>
  <si>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</si>
  <si>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</si>
  <si>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</si>
  <si>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</si>
  <si>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</si>
  <si>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</si>
  <si>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</si>
  <si>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</si>
  <si>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</si>
  <si>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</si>
  <si>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</si>
  <si>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</si>
  <si>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</si>
  <si>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</si>
  <si>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</si>
  <si>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</si>
  <si>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</si>
  <si>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</si>
  <si>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</si>
  <si>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</si>
  <si>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</si>
  <si>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</si>
  <si>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</si>
  <si>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</si>
  <si>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</si>
  <si>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</si>
  <si>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</si>
  <si>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</si>
  <si>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</si>
  <si>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</si>
  <si>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</si>
  <si>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</si>
  <si>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</si>
  <si>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</si>
  <si>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</si>
  <si>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</si>
  <si>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</si>
  <si>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</si>
  <si>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</si>
  <si>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</si>
  <si>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</si>
  <si>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</si>
  <si>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</si>
  <si>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</si>
  <si>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</si>
  <si>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</si>
  <si>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</si>
  <si>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</si>
  <si>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</si>
  <si>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</si>
  <si>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</si>
  <si>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</si>
  <si>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</si>
  <si>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</si>
  <si>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</si>
  <si>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</si>
  <si>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</si>
  <si>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</si>
  <si>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</si>
  <si>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</si>
  <si>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</si>
  <si>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</si>
  <si>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</si>
  <si>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</si>
  <si>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</si>
  <si>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</si>
  <si>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</si>
  <si>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</si>
  <si>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</si>
  <si>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</si>
  <si>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</si>
  <si>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</si>
  <si>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</si>
  <si>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</si>
  <si>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</si>
  <si>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</si>
  <si>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</si>
  <si>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</si>
  <si>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</si>
  <si>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</si>
  <si>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</si>
  <si>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</si>
  <si>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</si>
  <si>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</si>
  <si>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</si>
  <si>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</si>
  <si>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</si>
  <si>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</si>
  <si>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</si>
  <si>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</si>
  <si>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</si>
  <si>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</si>
  <si>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</si>
  <si>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</si>
  <si>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</si>
  <si>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</si>
  <si>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</si>
  <si>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</si>
  <si>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</si>
  <si>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</si>
  <si>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</si>
  <si>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</si>
  <si>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</si>
  <si>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</si>
  <si>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</si>
  <si>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</si>
  <si>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</si>
  <si>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</si>
  <si>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</si>
  <si>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</si>
  <si>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</si>
  <si>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</si>
  <si>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</si>
  <si>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</si>
  <si>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</si>
  <si>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</si>
  <si>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</si>
  <si>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</si>
  <si>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</si>
  <si>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</si>
  <si>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</si>
  <si>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</si>
  <si>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</si>
  <si>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</si>
  <si>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</si>
  <si>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</si>
  <si>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</si>
  <si>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</si>
  <si>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</si>
  <si>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</si>
  <si>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</si>
  <si>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</si>
  <si>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</si>
  <si>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</si>
  <si>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</si>
  <si>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</si>
  <si>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</si>
  <si>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</si>
  <si>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</si>
  <si>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</si>
  <si>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</si>
  <si>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</si>
  <si>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</si>
  <si>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</si>
  <si>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</si>
  <si>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</si>
  <si>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</si>
  <si>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</si>
  <si>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</si>
  <si>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</si>
  <si>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</si>
  <si>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</si>
  <si>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</si>
  <si>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</si>
  <si>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</si>
  <si>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</si>
  <si>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</si>
  <si>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</si>
  <si>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</si>
  <si>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</si>
  <si>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</si>
  <si>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</si>
  <si>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</si>
  <si>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</si>
  <si>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</si>
  <si>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</si>
  <si>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</si>
  <si>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</si>
  <si>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</si>
  <si>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</si>
  <si>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</si>
  <si>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</si>
  <si>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</si>
  <si>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</si>
  <si>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</si>
  <si>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</si>
  <si>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</si>
  <si>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</si>
  <si>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</si>
  <si>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</si>
  <si>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</si>
  <si>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</si>
  <si>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</si>
  <si>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</si>
  <si>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</si>
  <si>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</si>
  <si>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</si>
  <si>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</si>
  <si>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</si>
  <si>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</si>
  <si>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</si>
  <si>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</si>
  <si>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</si>
  <si>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</si>
  <si>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</si>
  <si>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</si>
  <si>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</si>
  <si>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</si>
  <si>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</si>
  <si>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</si>
  <si>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</si>
  <si>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</si>
  <si>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</si>
  <si>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</si>
  <si>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</si>
  <si>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</si>
  <si>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</si>
  <si>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</si>
  <si>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</si>
  <si>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</si>
  <si>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</si>
  <si>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</si>
  <si>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</si>
  <si>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</si>
  <si>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</si>
  <si>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</si>
  <si>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</si>
  <si>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</si>
  <si>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</si>
  <si>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</si>
  <si>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</si>
  <si>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</si>
  <si>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</si>
  <si>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</si>
  <si>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</si>
  <si>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</si>
  <si>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</si>
  <si>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</si>
  <si>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</si>
  <si>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</si>
  <si>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</si>
  <si>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</si>
  <si>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</si>
  <si>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</si>
  <si>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</si>
  <si>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</si>
  <si>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</si>
  <si>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</si>
  <si>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</si>
  <si>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</si>
  <si>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</si>
  <si>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</si>
  <si>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</si>
  <si>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</si>
  <si>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</si>
  <si>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</si>
  <si>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</si>
  <si>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</si>
  <si>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</si>
  <si>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</si>
  <si>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</si>
  <si>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</si>
  <si>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</si>
  <si>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</si>
  <si>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</si>
  <si>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</si>
  <si>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</si>
  <si>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</si>
  <si>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</si>
  <si>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</si>
  <si>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</si>
  <si>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</si>
  <si>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</si>
  <si>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</si>
  <si>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</si>
  <si>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</si>
  <si>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</si>
  <si>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</si>
  <si>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</si>
  <si>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</si>
  <si>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</si>
  <si>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</si>
  <si>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</si>
  <si>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</si>
  <si>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</si>
  <si>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</si>
  <si>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</si>
  <si>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</si>
  <si>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</si>
  <si>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</si>
  <si>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</si>
  <si>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DE AGUA POTABLE Y ALCANTARILLADO DE SILAO</t>
  </si>
  <si>
    <t>Promedio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</si>
  <si>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</si>
  <si>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</si>
  <si>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</si>
  <si>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</si>
  <si>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</si>
  <si>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Correspondiente del 01 DE ABRIL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</si>
</sst>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3" fontId="3" fillId="0" borderId="0" xfId="14" applyFont="1"/>
    <xf numFmtId="4" fontId="2" fillId="0" borderId="0" xfId="12" applyNumberFormat="1" applyFont="1"/>
    <xf numFmtId="0" fontId="8" fillId="0" borderId="0" xfId="2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4" fontId="14" fillId="10" borderId="0" xfId="8" applyNumberFormat="1" applyFont="1" applyFill="1"/>
    <xf numFmtId="43" fontId="14" fillId="0" borderId="0" xfId="14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20</xdr:row>
      <xdr:rowOff>85725</xdr:rowOff>
    </xdr:from>
    <xdr:ext cx="10677524" cy="100965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4A26682-BB76-4552-B121-8DA1FB035E10}"/>
            </a:ext>
          </a:extLst>
        </xdr:cNvPr>
        <xdr:cNvSpPr/>
      </xdr:nvSpPr>
      <xdr:spPr>
        <a:xfrm>
          <a:off x="2" y="3228975"/>
          <a:ext cx="10677524" cy="10096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El sistema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contabilidad gubernamental del organismo integra en forma automática el ejercicio presupuestario con la operación contable, por lo que no se utilizan cuentas de orden presupuestario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5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31.855468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3" t="s">
        <v>646</v>
      </c>
      <c r="B1" s="153"/>
      <c r="C1" s="58"/>
      <c r="D1" s="55" t="s">
        <v>222</v>
      </c>
      <c r="E1" s="56">
        <v>2019</v>
      </c>
    </row>
    <row r="2" spans="1:5" ht="18.95" customHeight="1" x14ac:dyDescent="0.2">
      <c r="A2" s="154" t="s">
        <v>533</v>
      </c>
      <c r="B2" s="154"/>
      <c r="C2" s="77"/>
      <c r="D2" s="55" t="s">
        <v>224</v>
      </c>
      <c r="E2" s="58" t="s">
        <v>225</v>
      </c>
    </row>
    <row r="3" spans="1:5" ht="18.95" customHeight="1" x14ac:dyDescent="0.2">
      <c r="A3" s="155" t="s">
        <v>653</v>
      </c>
      <c r="B3" s="155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6" x14ac:dyDescent="0.2">
      <c r="A33" s="31"/>
      <c r="B33" s="33"/>
    </row>
    <row r="34" spans="1:6" x14ac:dyDescent="0.2">
      <c r="A34" s="84" t="s">
        <v>79</v>
      </c>
      <c r="B34" s="85" t="s">
        <v>74</v>
      </c>
    </row>
    <row r="35" spans="1:6" x14ac:dyDescent="0.2">
      <c r="A35" s="84" t="s">
        <v>80</v>
      </c>
      <c r="B35" s="85" t="s">
        <v>75</v>
      </c>
    </row>
    <row r="36" spans="1:6" x14ac:dyDescent="0.2">
      <c r="A36" s="31"/>
      <c r="B36" s="34"/>
    </row>
    <row r="37" spans="1:6" x14ac:dyDescent="0.2">
      <c r="A37" s="31"/>
      <c r="B37" s="32" t="s">
        <v>77</v>
      </c>
    </row>
    <row r="38" spans="1:6" x14ac:dyDescent="0.2">
      <c r="A38" s="31" t="s">
        <v>78</v>
      </c>
      <c r="B38" s="85" t="s">
        <v>33</v>
      </c>
    </row>
    <row r="39" spans="1:6" x14ac:dyDescent="0.2">
      <c r="A39" s="31"/>
      <c r="B39" s="85" t="s">
        <v>34</v>
      </c>
    </row>
    <row r="40" spans="1:6" ht="12" thickBot="1" x14ac:dyDescent="0.25">
      <c r="A40" s="35"/>
      <c r="B40" s="36"/>
    </row>
    <row r="41" spans="1:6" x14ac:dyDescent="0.2">
      <c r="A41" s="146" t="s">
        <v>648</v>
      </c>
      <c r="B41" s="146"/>
      <c r="C41" s="146"/>
    </row>
    <row r="42" spans="1:6" x14ac:dyDescent="0.2">
      <c r="A42" s="147"/>
      <c r="B42" s="147"/>
      <c r="C42" s="148"/>
    </row>
    <row r="43" spans="1:6" x14ac:dyDescent="0.2">
      <c r="A43" s="147"/>
      <c r="B43" s="147"/>
      <c r="C43" s="148"/>
    </row>
    <row r="44" spans="1:6" ht="15" x14ac:dyDescent="0.25">
      <c r="A44" s="147"/>
      <c r="B44" s="147"/>
      <c r="C44" s="148"/>
      <c r="D44" s="146"/>
      <c r="E44" s="146"/>
      <c r="F44"/>
    </row>
    <row r="45" spans="1:6" x14ac:dyDescent="0.2">
      <c r="A45" s="147"/>
      <c r="B45" s="147"/>
      <c r="C45" s="148"/>
      <c r="D45" s="148"/>
      <c r="E45" s="148"/>
      <c r="F45" s="148"/>
    </row>
    <row r="46" spans="1:6" x14ac:dyDescent="0.2">
      <c r="A46" s="147"/>
      <c r="B46" s="147"/>
      <c r="C46" s="148"/>
      <c r="D46" s="148"/>
      <c r="E46" s="148"/>
      <c r="F46" s="148"/>
    </row>
    <row r="47" spans="1:6" x14ac:dyDescent="0.2">
      <c r="A47" s="149" t="s">
        <v>649</v>
      </c>
      <c r="B47" s="156" t="s">
        <v>650</v>
      </c>
      <c r="C47" s="156"/>
      <c r="D47" s="148"/>
      <c r="E47" s="148"/>
      <c r="F47" s="148"/>
    </row>
    <row r="48" spans="1:6" ht="22.5" x14ac:dyDescent="0.2">
      <c r="A48" s="150" t="s">
        <v>651</v>
      </c>
      <c r="B48" s="157" t="s">
        <v>652</v>
      </c>
      <c r="C48" s="157"/>
      <c r="D48" s="148"/>
      <c r="E48" s="148"/>
      <c r="F48" s="148"/>
    </row>
    <row r="49" spans="4:6" x14ac:dyDescent="0.2">
      <c r="D49" s="148"/>
      <c r="E49" s="147"/>
      <c r="F49" s="148"/>
    </row>
    <row r="50" spans="4:6" x14ac:dyDescent="0.2">
      <c r="D50" s="148"/>
    </row>
    <row r="51" spans="4:6" x14ac:dyDescent="0.2">
      <c r="D51" s="148"/>
    </row>
  </sheetData>
  <sheetProtection formatCells="0" formatColumns="0" formatRows="0" autoFilter="0" pivotTables="0"/>
  <mergeCells count="5">
    <mergeCell ref="A1:B1"/>
    <mergeCell ref="A2:B2"/>
    <mergeCell ref="A3:B3"/>
    <mergeCell ref="B47:C47"/>
    <mergeCell ref="B48:C48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2" sqref="C22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1" t="s">
        <v>646</v>
      </c>
      <c r="B1" s="162"/>
      <c r="C1" s="163"/>
    </row>
    <row r="2" spans="1:3" s="78" customFormat="1" ht="18" customHeight="1" x14ac:dyDescent="0.25">
      <c r="A2" s="164" t="s">
        <v>530</v>
      </c>
      <c r="B2" s="165"/>
      <c r="C2" s="166"/>
    </row>
    <row r="3" spans="1:3" s="78" customFormat="1" ht="18" customHeight="1" x14ac:dyDescent="0.25">
      <c r="A3" s="164" t="s">
        <v>653</v>
      </c>
      <c r="B3" s="165"/>
      <c r="C3" s="166"/>
    </row>
    <row r="4" spans="1:3" s="80" customFormat="1" ht="18" customHeight="1" x14ac:dyDescent="0.2">
      <c r="A4" s="167" t="s">
        <v>526</v>
      </c>
      <c r="B4" s="168"/>
      <c r="C4" s="169"/>
    </row>
    <row r="5" spans="1:3" x14ac:dyDescent="0.2">
      <c r="A5" s="95" t="s">
        <v>566</v>
      </c>
      <c r="B5" s="95"/>
      <c r="C5" s="96">
        <v>57183941.439999998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57183941.439999998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B8" sqref="B8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0" t="s">
        <v>646</v>
      </c>
      <c r="B1" s="171"/>
      <c r="C1" s="172"/>
    </row>
    <row r="2" spans="1:3" s="81" customFormat="1" ht="18.95" customHeight="1" x14ac:dyDescent="0.25">
      <c r="A2" s="173" t="s">
        <v>531</v>
      </c>
      <c r="B2" s="174"/>
      <c r="C2" s="175"/>
    </row>
    <row r="3" spans="1:3" s="81" customFormat="1" ht="18.95" customHeight="1" x14ac:dyDescent="0.25">
      <c r="A3" s="173" t="s">
        <v>653</v>
      </c>
      <c r="B3" s="174"/>
      <c r="C3" s="175"/>
    </row>
    <row r="4" spans="1:3" x14ac:dyDescent="0.2">
      <c r="A4" s="167" t="s">
        <v>526</v>
      </c>
      <c r="B4" s="168"/>
      <c r="C4" s="169"/>
    </row>
    <row r="5" spans="1:3" x14ac:dyDescent="0.2">
      <c r="A5" s="125" t="s">
        <v>579</v>
      </c>
      <c r="B5" s="95"/>
      <c r="C5" s="118">
        <v>38756236.909999996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3882724.3699999996</v>
      </c>
    </row>
    <row r="8" spans="1:3" x14ac:dyDescent="0.2">
      <c r="A8" s="126">
        <v>2.1</v>
      </c>
      <c r="B8" s="127" t="s">
        <v>403</v>
      </c>
      <c r="C8" s="128">
        <v>315396.96999999997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0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0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419344.89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7197.5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3140785.01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13071737.559999999</v>
      </c>
    </row>
    <row r="31" spans="1:3" x14ac:dyDescent="0.2">
      <c r="A31" s="135" t="s">
        <v>601</v>
      </c>
      <c r="B31" s="117" t="s">
        <v>472</v>
      </c>
      <c r="C31" s="128">
        <v>2561858.4700000002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23.8</v>
      </c>
    </row>
    <row r="37" spans="1:3" x14ac:dyDescent="0.2">
      <c r="A37" s="135" t="s">
        <v>609</v>
      </c>
      <c r="B37" s="127" t="s">
        <v>610</v>
      </c>
      <c r="C37" s="134">
        <v>10509855.289999999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47945250.099999994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abSelected="1" workbookViewId="0">
      <selection activeCell="F44" sqref="F44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0" t="str">
        <f>'Notas a los Edos Financieros'!A1</f>
        <v>SISTEMA DE AGUA POTABLE Y ALCANTARILLADO DE SILAO</v>
      </c>
      <c r="B1" s="176"/>
      <c r="C1" s="176"/>
      <c r="D1" s="176"/>
      <c r="E1" s="176"/>
      <c r="F1" s="176"/>
      <c r="G1" s="68" t="s">
        <v>222</v>
      </c>
      <c r="H1" s="69">
        <f>'Notas a los Edos Financieros'!E1</f>
        <v>2019</v>
      </c>
    </row>
    <row r="2" spans="1:10" ht="18.95" customHeight="1" x14ac:dyDescent="0.2">
      <c r="A2" s="160" t="s">
        <v>532</v>
      </c>
      <c r="B2" s="176"/>
      <c r="C2" s="176"/>
      <c r="D2" s="176"/>
      <c r="E2" s="176"/>
      <c r="F2" s="176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7" t="str">
        <f>'Notas a los Edos Financieros'!A3</f>
        <v>Correspondiente del 01 DE ABRIL al 30 DE JUNIO 2019</v>
      </c>
      <c r="B3" s="178"/>
      <c r="C3" s="178"/>
      <c r="D3" s="178"/>
      <c r="E3" s="178"/>
      <c r="F3" s="178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9" t="s">
        <v>37</v>
      </c>
      <c r="B5" s="179"/>
      <c r="C5" s="179"/>
      <c r="D5" s="179"/>
      <c r="E5" s="179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80" t="s">
        <v>39</v>
      </c>
      <c r="C10" s="180"/>
      <c r="D10" s="180"/>
      <c r="E10" s="180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80" t="s">
        <v>41</v>
      </c>
      <c r="C12" s="180"/>
      <c r="D12" s="180"/>
      <c r="E12" s="180"/>
    </row>
    <row r="13" spans="1:8" s="7" customFormat="1" ht="26.1" customHeight="1" x14ac:dyDescent="0.2">
      <c r="A13" s="142" t="s">
        <v>644</v>
      </c>
      <c r="B13" s="180" t="s">
        <v>42</v>
      </c>
      <c r="C13" s="180"/>
      <c r="D13" s="180"/>
      <c r="E13" s="180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1" t="s">
        <v>45</v>
      </c>
      <c r="C31" s="181"/>
      <c r="D31" s="181"/>
      <c r="E31" s="181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zoomScale="106" zoomScaleNormal="106" workbookViewId="0">
      <selection activeCell="E37" sqref="E37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8" t="str">
        <f>'Notas a los Edos Financieros'!A1</f>
        <v>SISTEMA DE AGUA POTABLE Y ALCANTARILLADO DE SILAO</v>
      </c>
      <c r="B1" s="159"/>
      <c r="C1" s="159"/>
      <c r="D1" s="159"/>
      <c r="E1" s="159"/>
      <c r="F1" s="159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8" t="s">
        <v>223</v>
      </c>
      <c r="B2" s="159"/>
      <c r="C2" s="159"/>
      <c r="D2" s="159"/>
      <c r="E2" s="159"/>
      <c r="F2" s="159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8" t="str">
        <f>'Notas a los Edos Financieros'!A3</f>
        <v>Correspondiente del 01 DE ABRIL al 30 DE JUNIO 2019</v>
      </c>
      <c r="B3" s="159"/>
      <c r="C3" s="159"/>
      <c r="D3" s="159"/>
      <c r="E3" s="159"/>
      <c r="F3" s="159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36731092.149999999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6190530.7199999997</v>
      </c>
      <c r="D15" s="65">
        <v>6384213.4199999999</v>
      </c>
      <c r="E15" s="65">
        <v>6256137.6799999997</v>
      </c>
      <c r="F15" s="65">
        <v>6214528.1100000003</v>
      </c>
      <c r="G15" s="65">
        <v>6362155.9199999999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132343.38</v>
      </c>
      <c r="D20" s="65">
        <v>132343.38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573340.02</v>
      </c>
      <c r="D22" s="65">
        <v>573340.02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1489381.64</v>
      </c>
      <c r="D25" s="65">
        <v>1489381.64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3134613.34</v>
      </c>
      <c r="D39" s="61" t="s">
        <v>647</v>
      </c>
    </row>
    <row r="40" spans="1:8" x14ac:dyDescent="0.2">
      <c r="A40" s="63">
        <v>1151</v>
      </c>
      <c r="B40" s="61" t="s">
        <v>255</v>
      </c>
      <c r="C40" s="65">
        <v>3134613.34</v>
      </c>
      <c r="D40" s="61" t="s">
        <v>647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117213164.18000001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9833450.4100000001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2697448.81</v>
      </c>
      <c r="D55" s="151">
        <v>2204.41</v>
      </c>
      <c r="E55" s="151">
        <v>333056.87</v>
      </c>
    </row>
    <row r="56" spans="1:9" x14ac:dyDescent="0.2">
      <c r="A56" s="63">
        <v>1234</v>
      </c>
      <c r="B56" s="61" t="s">
        <v>264</v>
      </c>
      <c r="C56" s="65">
        <v>80706820.819999993</v>
      </c>
      <c r="D56" s="151">
        <v>140783.57999999999</v>
      </c>
      <c r="E56" s="151">
        <v>8506659.2400000002</v>
      </c>
    </row>
    <row r="57" spans="1:9" x14ac:dyDescent="0.2">
      <c r="A57" s="63">
        <v>1235</v>
      </c>
      <c r="B57" s="61" t="s">
        <v>265</v>
      </c>
      <c r="C57" s="65">
        <v>13090095.689999999</v>
      </c>
      <c r="D57" s="151">
        <v>0</v>
      </c>
      <c r="E57" s="151">
        <v>0</v>
      </c>
    </row>
    <row r="58" spans="1:9" x14ac:dyDescent="0.2">
      <c r="A58" s="63">
        <v>1236</v>
      </c>
      <c r="B58" s="61" t="s">
        <v>266</v>
      </c>
      <c r="C58" s="65">
        <v>10885348.449999999</v>
      </c>
      <c r="D58" s="151">
        <v>0</v>
      </c>
      <c r="E58" s="151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151">
        <v>0</v>
      </c>
      <c r="E59" s="151">
        <v>0</v>
      </c>
    </row>
    <row r="60" spans="1:9" x14ac:dyDescent="0.2">
      <c r="A60" s="63">
        <v>1240</v>
      </c>
      <c r="B60" s="61" t="s">
        <v>268</v>
      </c>
      <c r="C60" s="65">
        <v>37404296.240000002</v>
      </c>
      <c r="D60" s="151">
        <v>286230.21999999997</v>
      </c>
      <c r="E60" s="151">
        <v>16999910.210000001</v>
      </c>
    </row>
    <row r="61" spans="1:9" x14ac:dyDescent="0.2">
      <c r="A61" s="63">
        <v>1241</v>
      </c>
      <c r="B61" s="61" t="s">
        <v>269</v>
      </c>
      <c r="C61" s="65">
        <v>7478154.3499999996</v>
      </c>
      <c r="D61" s="151">
        <v>0</v>
      </c>
      <c r="E61" s="151">
        <v>0</v>
      </c>
    </row>
    <row r="62" spans="1:9" x14ac:dyDescent="0.2">
      <c r="A62" s="63">
        <v>1242</v>
      </c>
      <c r="B62" s="61" t="s">
        <v>270</v>
      </c>
      <c r="C62" s="65">
        <v>139348.35</v>
      </c>
      <c r="D62" s="151">
        <v>0</v>
      </c>
      <c r="E62" s="151">
        <v>0</v>
      </c>
    </row>
    <row r="63" spans="1:9" x14ac:dyDescent="0.2">
      <c r="A63" s="63">
        <v>1243</v>
      </c>
      <c r="B63" s="61" t="s">
        <v>271</v>
      </c>
      <c r="C63" s="65">
        <v>64496.32</v>
      </c>
      <c r="D63" s="151">
        <v>0</v>
      </c>
      <c r="E63" s="151">
        <v>0</v>
      </c>
    </row>
    <row r="64" spans="1:9" x14ac:dyDescent="0.2">
      <c r="A64" s="63">
        <v>1244</v>
      </c>
      <c r="B64" s="61" t="s">
        <v>272</v>
      </c>
      <c r="C64" s="65">
        <v>9272317.1699999999</v>
      </c>
      <c r="D64" s="151">
        <v>111164.31</v>
      </c>
      <c r="E64" s="151">
        <v>5033398.6900000004</v>
      </c>
    </row>
    <row r="65" spans="1:9" x14ac:dyDescent="0.2">
      <c r="A65" s="63">
        <v>1245</v>
      </c>
      <c r="B65" s="61" t="s">
        <v>273</v>
      </c>
      <c r="C65" s="65">
        <v>0</v>
      </c>
      <c r="D65" s="151">
        <v>0</v>
      </c>
      <c r="E65" s="151">
        <v>0</v>
      </c>
    </row>
    <row r="66" spans="1:9" x14ac:dyDescent="0.2">
      <c r="A66" s="63">
        <v>1246</v>
      </c>
      <c r="B66" s="61" t="s">
        <v>274</v>
      </c>
      <c r="C66" s="65">
        <v>20449980.050000001</v>
      </c>
      <c r="D66" s="151">
        <v>0</v>
      </c>
      <c r="E66" s="151">
        <v>0</v>
      </c>
    </row>
    <row r="67" spans="1:9" x14ac:dyDescent="0.2">
      <c r="A67" s="63">
        <v>1247</v>
      </c>
      <c r="B67" s="61" t="s">
        <v>275</v>
      </c>
      <c r="C67" s="65">
        <v>0</v>
      </c>
      <c r="D67" s="151">
        <v>0</v>
      </c>
      <c r="E67" s="151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151">
        <v>0</v>
      </c>
      <c r="E68" s="151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1576680.51</v>
      </c>
      <c r="D72" s="65">
        <v>6569.35</v>
      </c>
      <c r="E72" s="65">
        <v>421776.23</v>
      </c>
    </row>
    <row r="73" spans="1:9" x14ac:dyDescent="0.2">
      <c r="A73" s="63">
        <v>1251</v>
      </c>
      <c r="B73" s="61" t="s">
        <v>279</v>
      </c>
      <c r="C73" s="65">
        <v>1184877.3999999999</v>
      </c>
      <c r="D73" s="65">
        <v>4936.99</v>
      </c>
      <c r="E73" s="65">
        <v>361275.64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391803.11</v>
      </c>
      <c r="D76" s="65">
        <v>1632.36</v>
      </c>
      <c r="E76" s="65">
        <v>60500.59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3212492.39</v>
      </c>
      <c r="D101" s="65">
        <v>3212492.39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8971.8799999999992</v>
      </c>
      <c r="D102" s="65">
        <v>8971.8799999999992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93728</v>
      </c>
      <c r="D103" s="65">
        <v>93728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2969459.94</v>
      </c>
      <c r="D108" s="65">
        <v>2969459.94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140332.57</v>
      </c>
      <c r="D110" s="65">
        <v>140332.57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7" sqref="B7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20"/>
  <sheetViews>
    <sheetView zoomScaleNormal="100" workbookViewId="0">
      <selection activeCell="E115" sqref="E115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6" width="10" style="61" bestFit="1" customWidth="1"/>
    <col min="7" max="7" width="12" style="61" bestFit="1" customWidth="1"/>
    <col min="8" max="16384" width="9.140625" style="61"/>
  </cols>
  <sheetData>
    <row r="1" spans="1:5" s="67" customFormat="1" ht="18.95" customHeight="1" x14ac:dyDescent="0.25">
      <c r="A1" s="154" t="str">
        <f>ESF!A1</f>
        <v>SISTEMA DE AGUA POTABLE Y ALCANTARILLADO DE SILAO</v>
      </c>
      <c r="B1" s="154"/>
      <c r="C1" s="154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4" t="s">
        <v>335</v>
      </c>
      <c r="B2" s="154"/>
      <c r="C2" s="154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4" t="str">
        <f>ESF!A3</f>
        <v>Correspondiente del 01 DE ABRIL al 30 DE JUNIO 2019</v>
      </c>
      <c r="B3" s="154"/>
      <c r="C3" s="154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f>+C28+C33</f>
        <v>57183941.439999998</v>
      </c>
      <c r="D8" s="144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3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55302460.68</v>
      </c>
      <c r="D28" s="93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f>+C34+C37</f>
        <v>1881480.76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1044608.96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836871.8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7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7" x14ac:dyDescent="0.2">
      <c r="A98" s="92">
        <v>5000</v>
      </c>
      <c r="B98" s="90" t="s">
        <v>391</v>
      </c>
      <c r="C98" s="93">
        <f>+C99+C127+C185+C218</f>
        <v>49046639</v>
      </c>
      <c r="D98" s="94">
        <f>C98/C98</f>
        <v>1</v>
      </c>
      <c r="E98" s="90"/>
      <c r="G98" s="152"/>
    </row>
    <row r="99" spans="1:7" x14ac:dyDescent="0.2">
      <c r="A99" s="92">
        <v>5100</v>
      </c>
      <c r="B99" s="90" t="s">
        <v>392</v>
      </c>
      <c r="C99" s="93">
        <f>+C100+C107+C117</f>
        <v>45029690.030000001</v>
      </c>
      <c r="D99" s="94">
        <f>C99/$C$99</f>
        <v>1</v>
      </c>
      <c r="E99" s="90"/>
      <c r="G99" s="65"/>
    </row>
    <row r="100" spans="1:7" x14ac:dyDescent="0.2">
      <c r="A100" s="92">
        <v>5110</v>
      </c>
      <c r="B100" s="90" t="s">
        <v>393</v>
      </c>
      <c r="C100" s="145">
        <f>SUM(C101:C106)</f>
        <v>23943403.949999999</v>
      </c>
      <c r="D100" s="94">
        <f t="shared" ref="D100:D163" si="0">C100/$C$99</f>
        <v>0.53172482275690225</v>
      </c>
      <c r="E100" s="90"/>
      <c r="F100" s="65"/>
    </row>
    <row r="101" spans="1:7" x14ac:dyDescent="0.2">
      <c r="A101" s="92">
        <v>5111</v>
      </c>
      <c r="B101" s="90" t="s">
        <v>394</v>
      </c>
      <c r="C101" s="93">
        <v>14440755.949999999</v>
      </c>
      <c r="D101" s="94">
        <f t="shared" si="0"/>
        <v>0.32069410072286031</v>
      </c>
      <c r="E101" s="90"/>
    </row>
    <row r="102" spans="1:7" x14ac:dyDescent="0.2">
      <c r="A102" s="92">
        <v>5112</v>
      </c>
      <c r="B102" s="90" t="s">
        <v>395</v>
      </c>
      <c r="C102" s="93">
        <v>664066.25</v>
      </c>
      <c r="D102" s="94">
        <f t="shared" si="0"/>
        <v>1.4747297828556693E-2</v>
      </c>
      <c r="E102" s="90"/>
    </row>
    <row r="103" spans="1:7" x14ac:dyDescent="0.2">
      <c r="A103" s="92">
        <v>5113</v>
      </c>
      <c r="B103" s="90" t="s">
        <v>396</v>
      </c>
      <c r="C103" s="93">
        <v>768031.54</v>
      </c>
      <c r="D103" s="94">
        <f t="shared" si="0"/>
        <v>1.7056114298995097E-2</v>
      </c>
      <c r="E103" s="90"/>
    </row>
    <row r="104" spans="1:7" x14ac:dyDescent="0.2">
      <c r="A104" s="92">
        <v>5114</v>
      </c>
      <c r="B104" s="90" t="s">
        <v>397</v>
      </c>
      <c r="C104" s="93">
        <v>5752248.4100000001</v>
      </c>
      <c r="D104" s="94">
        <f t="shared" si="0"/>
        <v>0.12774346006307608</v>
      </c>
      <c r="E104" s="90"/>
    </row>
    <row r="105" spans="1:7" x14ac:dyDescent="0.2">
      <c r="A105" s="92">
        <v>5115</v>
      </c>
      <c r="B105" s="90" t="s">
        <v>398</v>
      </c>
      <c r="C105" s="93">
        <v>2318301.7999999998</v>
      </c>
      <c r="D105" s="94">
        <f t="shared" si="0"/>
        <v>5.1483849843414073E-2</v>
      </c>
      <c r="E105" s="90"/>
    </row>
    <row r="106" spans="1:7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</row>
    <row r="107" spans="1:7" x14ac:dyDescent="0.2">
      <c r="A107" s="92">
        <v>5120</v>
      </c>
      <c r="B107" s="90" t="s">
        <v>400</v>
      </c>
      <c r="C107" s="145">
        <f>SUM(C108:C116)</f>
        <v>4669157.66</v>
      </c>
      <c r="D107" s="94">
        <f t="shared" si="0"/>
        <v>0.10369064625781969</v>
      </c>
      <c r="E107" s="90"/>
    </row>
    <row r="108" spans="1:7" x14ac:dyDescent="0.2">
      <c r="A108" s="92">
        <v>5121</v>
      </c>
      <c r="B108" s="90" t="s">
        <v>401</v>
      </c>
      <c r="C108" s="93">
        <v>511625.92</v>
      </c>
      <c r="D108" s="94">
        <f t="shared" si="0"/>
        <v>1.1361968506981525E-2</v>
      </c>
      <c r="E108" s="90"/>
    </row>
    <row r="109" spans="1:7" x14ac:dyDescent="0.2">
      <c r="A109" s="92">
        <v>5122</v>
      </c>
      <c r="B109" s="90" t="s">
        <v>402</v>
      </c>
      <c r="C109" s="93">
        <v>106023.94</v>
      </c>
      <c r="D109" s="94">
        <f t="shared" si="0"/>
        <v>2.3545340847197479E-3</v>
      </c>
      <c r="E109" s="90"/>
    </row>
    <row r="110" spans="1:7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</row>
    <row r="111" spans="1:7" x14ac:dyDescent="0.2">
      <c r="A111" s="92">
        <v>5124</v>
      </c>
      <c r="B111" s="90" t="s">
        <v>404</v>
      </c>
      <c r="C111" s="93">
        <v>2078284.31</v>
      </c>
      <c r="D111" s="94">
        <f t="shared" si="0"/>
        <v>4.6153644597939504E-2</v>
      </c>
      <c r="E111" s="90"/>
    </row>
    <row r="112" spans="1:7" x14ac:dyDescent="0.2">
      <c r="A112" s="92">
        <v>5125</v>
      </c>
      <c r="B112" s="90" t="s">
        <v>405</v>
      </c>
      <c r="C112" s="93">
        <v>527548.4</v>
      </c>
      <c r="D112" s="94">
        <f t="shared" si="0"/>
        <v>1.1715568098481979E-2</v>
      </c>
      <c r="E112" s="90"/>
    </row>
    <row r="113" spans="1:5" x14ac:dyDescent="0.2">
      <c r="A113" s="92">
        <v>5126</v>
      </c>
      <c r="B113" s="90" t="s">
        <v>406</v>
      </c>
      <c r="C113" s="93">
        <v>913053.56</v>
      </c>
      <c r="D113" s="94">
        <f t="shared" si="0"/>
        <v>2.0276700980879483E-2</v>
      </c>
      <c r="E113" s="90"/>
    </row>
    <row r="114" spans="1:5" x14ac:dyDescent="0.2">
      <c r="A114" s="92">
        <v>5127</v>
      </c>
      <c r="B114" s="90" t="s">
        <v>407</v>
      </c>
      <c r="C114" s="93">
        <v>360964.61</v>
      </c>
      <c r="D114" s="94">
        <f t="shared" si="0"/>
        <v>8.0161468968477367E-3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v>171656.92</v>
      </c>
      <c r="D116" s="94">
        <f t="shared" si="0"/>
        <v>3.8120830919697096E-3</v>
      </c>
      <c r="E116" s="90"/>
    </row>
    <row r="117" spans="1:5" x14ac:dyDescent="0.2">
      <c r="A117" s="92">
        <v>5130</v>
      </c>
      <c r="B117" s="90" t="s">
        <v>410</v>
      </c>
      <c r="C117" s="145">
        <f>SUM(C118:C126)</f>
        <v>16417128.419999998</v>
      </c>
      <c r="D117" s="94">
        <f t="shared" si="0"/>
        <v>0.36458453098527799</v>
      </c>
      <c r="E117" s="90"/>
    </row>
    <row r="118" spans="1:5" x14ac:dyDescent="0.2">
      <c r="A118" s="92">
        <v>5131</v>
      </c>
      <c r="B118" s="90" t="s">
        <v>411</v>
      </c>
      <c r="C118" s="93">
        <v>7090206.3499999996</v>
      </c>
      <c r="D118" s="94">
        <f t="shared" si="0"/>
        <v>0.15745625486820611</v>
      </c>
      <c r="E118" s="90"/>
    </row>
    <row r="119" spans="1:5" x14ac:dyDescent="0.2">
      <c r="A119" s="92">
        <v>5132</v>
      </c>
      <c r="B119" s="90" t="s">
        <v>412</v>
      </c>
      <c r="C119" s="93">
        <v>576789.97</v>
      </c>
      <c r="D119" s="94">
        <f t="shared" si="0"/>
        <v>1.2809103718362859E-2</v>
      </c>
      <c r="E119" s="90"/>
    </row>
    <row r="120" spans="1:5" x14ac:dyDescent="0.2">
      <c r="A120" s="92">
        <v>5133</v>
      </c>
      <c r="B120" s="90" t="s">
        <v>413</v>
      </c>
      <c r="C120" s="93">
        <v>919278.67</v>
      </c>
      <c r="D120" s="94">
        <f t="shared" si="0"/>
        <v>2.0414945547871897E-2</v>
      </c>
      <c r="E120" s="90"/>
    </row>
    <row r="121" spans="1:5" x14ac:dyDescent="0.2">
      <c r="A121" s="92">
        <v>5134</v>
      </c>
      <c r="B121" s="90" t="s">
        <v>414</v>
      </c>
      <c r="C121" s="93">
        <v>794050.28</v>
      </c>
      <c r="D121" s="94">
        <f t="shared" si="0"/>
        <v>1.7633927292659182E-2</v>
      </c>
      <c r="E121" s="90"/>
    </row>
    <row r="122" spans="1:5" x14ac:dyDescent="0.2">
      <c r="A122" s="92">
        <v>5135</v>
      </c>
      <c r="B122" s="90" t="s">
        <v>415</v>
      </c>
      <c r="C122" s="93">
        <v>2453320.7000000002</v>
      </c>
      <c r="D122" s="94">
        <f t="shared" si="0"/>
        <v>5.4482291536218246E-2</v>
      </c>
      <c r="E122" s="90"/>
    </row>
    <row r="123" spans="1:5" x14ac:dyDescent="0.2">
      <c r="A123" s="92">
        <v>5136</v>
      </c>
      <c r="B123" s="90" t="s">
        <v>416</v>
      </c>
      <c r="C123" s="93">
        <v>476629.27</v>
      </c>
      <c r="D123" s="94">
        <f t="shared" si="0"/>
        <v>1.0584777947226745E-2</v>
      </c>
      <c r="E123" s="90"/>
    </row>
    <row r="124" spans="1:5" x14ac:dyDescent="0.2">
      <c r="A124" s="92">
        <v>5137</v>
      </c>
      <c r="B124" s="90" t="s">
        <v>417</v>
      </c>
      <c r="C124" s="93">
        <v>21442.6</v>
      </c>
      <c r="D124" s="94">
        <f t="shared" si="0"/>
        <v>4.7618804361554249E-4</v>
      </c>
      <c r="E124" s="90"/>
    </row>
    <row r="125" spans="1:5" x14ac:dyDescent="0.2">
      <c r="A125" s="92">
        <v>5138</v>
      </c>
      <c r="B125" s="90" t="s">
        <v>418</v>
      </c>
      <c r="C125" s="93">
        <v>156008.28</v>
      </c>
      <c r="D125" s="94">
        <f t="shared" si="0"/>
        <v>3.4645648214780746E-3</v>
      </c>
      <c r="E125" s="90"/>
    </row>
    <row r="126" spans="1:5" x14ac:dyDescent="0.2">
      <c r="A126" s="92">
        <v>5139</v>
      </c>
      <c r="B126" s="90" t="s">
        <v>419</v>
      </c>
      <c r="C126" s="93">
        <v>3929402.3</v>
      </c>
      <c r="D126" s="94">
        <f t="shared" si="0"/>
        <v>8.7262477209639366E-2</v>
      </c>
      <c r="E126" s="90"/>
    </row>
    <row r="127" spans="1:5" x14ac:dyDescent="0.2">
      <c r="A127" s="92">
        <v>5200</v>
      </c>
      <c r="B127" s="90" t="s">
        <v>420</v>
      </c>
      <c r="C127" s="145">
        <f>SUM(C128:C159)</f>
        <v>4200</v>
      </c>
      <c r="D127" s="94">
        <f t="shared" si="0"/>
        <v>9.3271794613772509E-5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v>4200</v>
      </c>
      <c r="D137" s="94">
        <f t="shared" si="0"/>
        <v>9.3271794613772509E-5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145">
        <f>SUM(C161:C169)</f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145">
        <f>SUM(C171:C184)</f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145">
        <f>+C186</f>
        <v>2561881.62</v>
      </c>
      <c r="D185" s="94">
        <f t="shared" si="1"/>
        <v>5.6893165782247339E-2</v>
      </c>
      <c r="E185" s="90"/>
    </row>
    <row r="186" spans="1:5" x14ac:dyDescent="0.2">
      <c r="A186" s="92">
        <v>5510</v>
      </c>
      <c r="B186" s="90" t="s">
        <v>472</v>
      </c>
      <c r="C186" s="93">
        <f>SUM(C187:C208)</f>
        <v>2561881.62</v>
      </c>
      <c r="D186" s="94">
        <f t="shared" si="1"/>
        <v>5.6893165782247339E-2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v>13226.46</v>
      </c>
      <c r="D189" s="94">
        <f t="shared" si="1"/>
        <v>2.9372753823506608E-4</v>
      </c>
      <c r="E189" s="90"/>
    </row>
    <row r="190" spans="1:5" x14ac:dyDescent="0.2">
      <c r="A190" s="92">
        <v>5514</v>
      </c>
      <c r="B190" s="90" t="s">
        <v>476</v>
      </c>
      <c r="C190" s="93">
        <v>844701.48</v>
      </c>
      <c r="D190" s="94">
        <f t="shared" si="1"/>
        <v>1.8758767369645161E-2</v>
      </c>
      <c r="E190" s="90"/>
    </row>
    <row r="191" spans="1:5" x14ac:dyDescent="0.2">
      <c r="A191" s="92">
        <v>5515</v>
      </c>
      <c r="B191" s="90" t="s">
        <v>477</v>
      </c>
      <c r="C191" s="93">
        <v>1664514.43</v>
      </c>
      <c r="D191" s="94">
        <f t="shared" si="1"/>
        <v>3.6964820963481103E-2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39416.1</v>
      </c>
      <c r="D193" s="94">
        <f t="shared" si="1"/>
        <v>8.7533580563712351E-4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145">
        <f>SUM(C209:C217)</f>
        <v>23.15</v>
      </c>
      <c r="D208" s="94">
        <f t="shared" si="1"/>
        <v>5.1410524888305563E-7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23.15</v>
      </c>
      <c r="D217" s="94">
        <f t="shared" si="1"/>
        <v>5.1410524888305563E-7</v>
      </c>
      <c r="E217" s="90"/>
    </row>
    <row r="218" spans="1:5" x14ac:dyDescent="0.2">
      <c r="A218" s="92">
        <v>5600</v>
      </c>
      <c r="B218" s="90" t="s">
        <v>112</v>
      </c>
      <c r="C218" s="145">
        <f>C219</f>
        <v>1450867.35</v>
      </c>
      <c r="D218" s="94">
        <f t="shared" si="1"/>
        <v>3.2220238447863904E-2</v>
      </c>
      <c r="E218" s="90"/>
    </row>
    <row r="219" spans="1:5" x14ac:dyDescent="0.2">
      <c r="A219" s="92">
        <v>5610</v>
      </c>
      <c r="B219" s="90" t="s">
        <v>498</v>
      </c>
      <c r="C219" s="93">
        <f>C220</f>
        <v>1450867.35</v>
      </c>
      <c r="D219" s="94">
        <f t="shared" si="1"/>
        <v>3.2220238447863904E-2</v>
      </c>
      <c r="E219" s="90"/>
    </row>
    <row r="220" spans="1:5" x14ac:dyDescent="0.2">
      <c r="A220" s="92">
        <v>5611</v>
      </c>
      <c r="B220" s="90" t="s">
        <v>499</v>
      </c>
      <c r="C220" s="93">
        <v>1450867.35</v>
      </c>
      <c r="D220" s="94">
        <f t="shared" si="1"/>
        <v>3.2220238447863904E-2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42" sqref="B4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0" t="str">
        <f>ESF!A1</f>
        <v>SISTEMA DE AGUA POTABLE Y ALCANTARILLADO DE SILAO</v>
      </c>
      <c r="B1" s="160"/>
      <c r="C1" s="160"/>
      <c r="D1" s="68" t="s">
        <v>222</v>
      </c>
      <c r="E1" s="69">
        <f>ESF!H1</f>
        <v>2019</v>
      </c>
    </row>
    <row r="2" spans="1:5" ht="18.95" customHeight="1" x14ac:dyDescent="0.2">
      <c r="A2" s="160" t="s">
        <v>500</v>
      </c>
      <c r="B2" s="160"/>
      <c r="C2" s="160"/>
      <c r="D2" s="68" t="s">
        <v>224</v>
      </c>
      <c r="E2" s="69" t="str">
        <f>ESF!H2</f>
        <v>Trimestral</v>
      </c>
    </row>
    <row r="3" spans="1:5" ht="18.95" customHeight="1" x14ac:dyDescent="0.2">
      <c r="A3" s="160" t="str">
        <f>ESF!A3</f>
        <v>Correspondiente del 01 DE ABRIL al 30 DE JUNIO 2019</v>
      </c>
      <c r="B3" s="160"/>
      <c r="C3" s="160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139463157.43000001</v>
      </c>
    </row>
    <row r="9" spans="1:5" x14ac:dyDescent="0.2">
      <c r="A9" s="74">
        <v>3120</v>
      </c>
      <c r="B9" s="70" t="s">
        <v>501</v>
      </c>
      <c r="C9" s="75">
        <v>6481134.4100000001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8137302.4400000004</v>
      </c>
    </row>
    <row r="15" spans="1:5" x14ac:dyDescent="0.2">
      <c r="A15" s="74">
        <v>3220</v>
      </c>
      <c r="B15" s="70" t="s">
        <v>505</v>
      </c>
      <c r="C15" s="75">
        <v>34579304.420000002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J65" sqref="J65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0" t="str">
        <f>ESF!A1</f>
        <v>SISTEMA DE AGUA POTABLE Y ALCANTARILLADO DE SILAO</v>
      </c>
      <c r="B1" s="160"/>
      <c r="C1" s="160"/>
      <c r="D1" s="68" t="s">
        <v>222</v>
      </c>
      <c r="E1" s="69">
        <f>ESF!H1</f>
        <v>2019</v>
      </c>
    </row>
    <row r="2" spans="1:5" s="76" customFormat="1" ht="18.95" customHeight="1" x14ac:dyDescent="0.25">
      <c r="A2" s="160" t="s">
        <v>518</v>
      </c>
      <c r="B2" s="160"/>
      <c r="C2" s="160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0" t="str">
        <f>ESF!A3</f>
        <v>Correspondiente del 01 DE ABRIL al 30 DE JUNIO 2019</v>
      </c>
      <c r="B3" s="160"/>
      <c r="C3" s="160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204150.5</v>
      </c>
      <c r="D8" s="75">
        <v>214300</v>
      </c>
    </row>
    <row r="9" spans="1:5" x14ac:dyDescent="0.2">
      <c r="A9" s="74">
        <v>1112</v>
      </c>
      <c r="B9" s="70" t="s">
        <v>520</v>
      </c>
      <c r="C9" s="75">
        <v>11299063.529999999</v>
      </c>
      <c r="D9" s="75">
        <v>18813815.530000001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36731092.149999999</v>
      </c>
      <c r="D11" s="75">
        <v>31968038.27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v>48234306.18</v>
      </c>
      <c r="D15" s="75">
        <v>50996153.799999997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117213164.18000001</v>
      </c>
    </row>
    <row r="21" spans="1:5" x14ac:dyDescent="0.2">
      <c r="A21" s="74">
        <v>1231</v>
      </c>
      <c r="B21" s="70" t="s">
        <v>261</v>
      </c>
      <c r="C21" s="75">
        <v>9833450.4100000001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2697448.81</v>
      </c>
    </row>
    <row r="24" spans="1:5" x14ac:dyDescent="0.2">
      <c r="A24" s="74">
        <v>1234</v>
      </c>
      <c r="B24" s="70" t="s">
        <v>264</v>
      </c>
      <c r="C24" s="75">
        <v>80706820.819999993</v>
      </c>
    </row>
    <row r="25" spans="1:5" x14ac:dyDescent="0.2">
      <c r="A25" s="74">
        <v>1235</v>
      </c>
      <c r="B25" s="70" t="s">
        <v>265</v>
      </c>
      <c r="C25" s="75">
        <v>13090095.689999999</v>
      </c>
    </row>
    <row r="26" spans="1:5" x14ac:dyDescent="0.2">
      <c r="A26" s="74">
        <v>1236</v>
      </c>
      <c r="B26" s="70" t="s">
        <v>266</v>
      </c>
      <c r="C26" s="75">
        <v>10885348.449999999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37404296.240000002</v>
      </c>
    </row>
    <row r="29" spans="1:5" x14ac:dyDescent="0.2">
      <c r="A29" s="74">
        <v>1241</v>
      </c>
      <c r="B29" s="70" t="s">
        <v>269</v>
      </c>
      <c r="C29" s="75">
        <v>7478154.3499999996</v>
      </c>
    </row>
    <row r="30" spans="1:5" x14ac:dyDescent="0.2">
      <c r="A30" s="74">
        <v>1242</v>
      </c>
      <c r="B30" s="70" t="s">
        <v>270</v>
      </c>
      <c r="C30" s="75">
        <v>139348.35</v>
      </c>
    </row>
    <row r="31" spans="1:5" x14ac:dyDescent="0.2">
      <c r="A31" s="74">
        <v>1243</v>
      </c>
      <c r="B31" s="70" t="s">
        <v>271</v>
      </c>
      <c r="C31" s="75">
        <v>64496.32</v>
      </c>
    </row>
    <row r="32" spans="1:5" x14ac:dyDescent="0.2">
      <c r="A32" s="74">
        <v>1244</v>
      </c>
      <c r="B32" s="70" t="s">
        <v>272</v>
      </c>
      <c r="C32" s="75">
        <v>0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20449980.050000001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1576680.51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2561881.62</v>
      </c>
      <c r="D46" s="75">
        <v>845231.28</v>
      </c>
    </row>
    <row r="47" spans="1:5" x14ac:dyDescent="0.2">
      <c r="A47" s="74">
        <v>5510</v>
      </c>
      <c r="B47" s="70" t="s">
        <v>472</v>
      </c>
      <c r="C47" s="75">
        <v>2561858.4700000002</v>
      </c>
      <c r="D47" s="75">
        <v>845224.37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13226.46</v>
      </c>
      <c r="D50" s="75">
        <v>4408.82</v>
      </c>
    </row>
    <row r="51" spans="1:4" x14ac:dyDescent="0.2">
      <c r="A51" s="74">
        <v>5514</v>
      </c>
      <c r="B51" s="70" t="s">
        <v>476</v>
      </c>
      <c r="C51" s="75">
        <v>844701.48</v>
      </c>
      <c r="D51" s="75">
        <v>281567.15999999997</v>
      </c>
    </row>
    <row r="52" spans="1:4" x14ac:dyDescent="0.2">
      <c r="A52" s="74">
        <v>5515</v>
      </c>
      <c r="B52" s="70" t="s">
        <v>477</v>
      </c>
      <c r="C52" s="75">
        <v>1664514.43</v>
      </c>
      <c r="D52" s="75">
        <v>546109.68999999994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39416.1</v>
      </c>
      <c r="D54" s="75">
        <v>13138.7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11.29</v>
      </c>
      <c r="D69" s="75">
        <v>6.91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23.15</v>
      </c>
      <c r="D77" s="75">
        <v>6.91</v>
      </c>
    </row>
    <row r="78" spans="1:4" x14ac:dyDescent="0.2">
      <c r="A78" s="74">
        <v>5600</v>
      </c>
      <c r="B78" s="70" t="s">
        <v>112</v>
      </c>
      <c r="C78" s="75">
        <v>1450867.35</v>
      </c>
      <c r="D78" s="75">
        <v>778601.3</v>
      </c>
    </row>
    <row r="79" spans="1:4" x14ac:dyDescent="0.2">
      <c r="A79" s="74">
        <v>5610</v>
      </c>
      <c r="B79" s="70" t="s">
        <v>498</v>
      </c>
      <c r="C79" s="75">
        <v>1450867.35</v>
      </c>
      <c r="D79" s="75">
        <v>778601.3</v>
      </c>
    </row>
    <row r="80" spans="1:4" x14ac:dyDescent="0.2">
      <c r="A80" s="74">
        <v>5611</v>
      </c>
      <c r="B80" s="70" t="s">
        <v>499</v>
      </c>
      <c r="C80" s="75">
        <v>1450867.35</v>
      </c>
      <c r="D80" s="75">
        <v>778601.3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2019-07-26T18:45:15Z</cp:lastPrinted>
  <dcterms:created xsi:type="dcterms:W3CDTF">2012-12-11T20:36:24Z</dcterms:created>
  <dcterms:modified xsi:type="dcterms:W3CDTF">2019-07-26T18:45:19Z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