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...010\Desktop\Cuenta Publia anual\cuenta Publica Anual 2018\Cuenta Pública Anual 2018\Impresos\"/>
    </mc:Choice>
  </mc:AlternateContent>
  <bookViews>
    <workbookView xWindow="0" yWindow="0" windowWidth="28800" windowHeight="1174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H10" i="1" l="1"/>
  <c r="I33" i="1" l="1"/>
  <c r="H33" i="1"/>
  <c r="G33" i="1"/>
  <c r="F33" i="1"/>
  <c r="E33" i="1"/>
  <c r="D33" i="1"/>
  <c r="I31" i="1"/>
  <c r="H31" i="1"/>
  <c r="G31" i="1"/>
  <c r="F31" i="1"/>
  <c r="E31" i="1"/>
  <c r="D31" i="1"/>
  <c r="I26" i="1"/>
  <c r="H26" i="1"/>
  <c r="G26" i="1"/>
  <c r="F26" i="1"/>
  <c r="E26" i="1"/>
  <c r="D26" i="1"/>
  <c r="I23" i="1"/>
  <c r="H23" i="1"/>
  <c r="G23" i="1"/>
  <c r="F23" i="1"/>
  <c r="E23" i="1"/>
  <c r="D23" i="1"/>
  <c r="I6" i="1"/>
  <c r="H6" i="1"/>
  <c r="G6" i="1"/>
  <c r="F6" i="1"/>
  <c r="E6" i="1"/>
  <c r="D6" i="1"/>
  <c r="H19" i="1"/>
  <c r="G19" i="1"/>
  <c r="E19" i="1"/>
  <c r="D19" i="1"/>
  <c r="G10" i="1"/>
  <c r="E10" i="1"/>
  <c r="D10" i="1"/>
  <c r="E37" i="1" l="1"/>
  <c r="H37" i="1"/>
  <c r="G37" i="1"/>
  <c r="D37" i="1"/>
  <c r="F11" i="1" l="1"/>
  <c r="I11" i="1" s="1"/>
  <c r="F20" i="1"/>
  <c r="F18" i="1"/>
  <c r="F14" i="1"/>
  <c r="I14" i="1" s="1"/>
  <c r="F10" i="1" l="1"/>
  <c r="I20" i="1"/>
  <c r="I19" i="1" s="1"/>
  <c r="F19" i="1"/>
  <c r="I18" i="1"/>
  <c r="I10" i="1" s="1"/>
  <c r="F37" i="1" l="1"/>
  <c r="I37" i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<sst xmlns="http://schemas.openxmlformats.org/spreadsheetml/2006/main" count="49" uniqueCount="49">
  <si>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</si>
  <si>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</si>
  <si>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</si>
  <si>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</si>
  <si>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</si>
  <si>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</si>
  <si>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</si>
  <si>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</si>
  <si>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</si>
  <si>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</si>
  <si>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</si>
  <si>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</si>
  <si>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</si>
  <si>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</si>
  <si>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</si>
  <si>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</si>
  <si>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</si>
  <si>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</si>
  <si>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</si>
  <si>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</si>
  <si>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</si>
  <si>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</si>
  <si>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</si>
  <si>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</si>
  <si>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</si>
  <si>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</si>
  <si>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</si>
  <si>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</si>
  <si>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</si>
  <si>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</si>
  <si>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</si>
  <si>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</si>
  <si>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</si>
  <si>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</si>
  <si>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</si>
  <si>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</si>
  <si>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</si>
  <si>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</si>
  <si>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</si>
  <si>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</si>
  <si>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</si>
  <si>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</si>
  <si>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 xml:space="preserve">                                     ____________________________________</t>
  </si>
  <si>
    <t>______________________________________________</t>
  </si>
  <si>
    <t>Directora General</t>
  </si>
  <si>
    <t>L.A.E. Ma. Ivonne Solis Constatino</t>
  </si>
  <si>
    <t>Director de Administración y Finanzas</t>
  </si>
  <si>
    <t>SISTEMA DE AGUA POTABLE Y ALCANTARILLADO DE SILAO
GASTO POR CATEGORÍA PROGRAMÁTICA
DEL 1 DE ENERO AL 31 DE DICIEMBRE DEL 2018</t>
  </si>
  <si>
    <t>C.P. Carlos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</si>
</sst>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5" fillId="0" borderId="0" xfId="0" applyFont="1" applyAlignment="1" applyProtection="1">
      <alignment horizontal="center"/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2</xdr:col>
      <xdr:colOff>1027800</xdr:colOff>
      <xdr:row>1</xdr:row>
      <xdr:rowOff>9490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1180199" cy="447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Normal="100" zoomScaleSheetLayoutView="90" workbookViewId="0">
      <selection activeCell="E15" sqref="E1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5" t="s">
        <v>47</v>
      </c>
      <c r="B1" s="32"/>
      <c r="C1" s="32"/>
      <c r="D1" s="32"/>
      <c r="E1" s="32"/>
      <c r="F1" s="32"/>
      <c r="G1" s="32"/>
      <c r="H1" s="32"/>
      <c r="I1" s="36"/>
    </row>
    <row r="2" spans="1:9" ht="15" customHeight="1" x14ac:dyDescent="0.2">
      <c r="A2" s="37" t="s">
        <v>30</v>
      </c>
      <c r="B2" s="38"/>
      <c r="C2" s="39"/>
      <c r="D2" s="32" t="s">
        <v>37</v>
      </c>
      <c r="E2" s="32"/>
      <c r="F2" s="32"/>
      <c r="G2" s="32"/>
      <c r="H2" s="32"/>
      <c r="I2" s="33" t="s">
        <v>35</v>
      </c>
    </row>
    <row r="3" spans="1:9" ht="24.95" customHeight="1" x14ac:dyDescent="0.2">
      <c r="A3" s="40"/>
      <c r="B3" s="41"/>
      <c r="C3" s="42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4"/>
    </row>
    <row r="4" spans="1:9" x14ac:dyDescent="0.2">
      <c r="A4" s="43"/>
      <c r="B4" s="44"/>
      <c r="C4" s="4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SUM(D7:D9)</f>
        <v>0</v>
      </c>
      <c r="E6" s="18">
        <f t="shared" ref="E6:I6" si="0">SUM(E7:E9)</f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>
        <f>SUM(D11:D18)</f>
        <v>55824227.477232158</v>
      </c>
      <c r="E10" s="19">
        <f t="shared" ref="E10:I10" si="1">SUM(E11:E18)</f>
        <v>3556317.17</v>
      </c>
      <c r="F10" s="19">
        <f t="shared" si="1"/>
        <v>59380544.64723216</v>
      </c>
      <c r="G10" s="19">
        <f t="shared" si="1"/>
        <v>44897017.659999996</v>
      </c>
      <c r="H10" s="19">
        <f>H11+H14+H18</f>
        <v>43825432.230000004</v>
      </c>
      <c r="I10" s="19">
        <f t="shared" si="1"/>
        <v>14483526.987232154</v>
      </c>
    </row>
    <row r="11" spans="1:9" x14ac:dyDescent="0.2">
      <c r="A11" s="13"/>
      <c r="B11" s="9"/>
      <c r="C11" s="3" t="s">
        <v>4</v>
      </c>
      <c r="D11" s="20">
        <v>39139582.85743621</v>
      </c>
      <c r="E11" s="30">
        <v>3265740.47</v>
      </c>
      <c r="F11" s="20">
        <f>D11+E11</f>
        <v>42405323.327436209</v>
      </c>
      <c r="G11" s="30">
        <v>35924455.93</v>
      </c>
      <c r="H11" s="30">
        <v>34859330.740000002</v>
      </c>
      <c r="I11" s="20">
        <f>F11-G11</f>
        <v>6480867.397436209</v>
      </c>
    </row>
    <row r="12" spans="1:9" x14ac:dyDescent="0.2">
      <c r="A12" s="13"/>
      <c r="B12" s="9"/>
      <c r="C12" s="3" t="s">
        <v>5</v>
      </c>
      <c r="D12" s="20"/>
      <c r="E12" s="30"/>
      <c r="F12" s="20"/>
      <c r="G12" s="30"/>
      <c r="H12" s="30"/>
      <c r="I12" s="20"/>
    </row>
    <row r="13" spans="1:9" x14ac:dyDescent="0.2">
      <c r="A13" s="13"/>
      <c r="B13" s="9"/>
      <c r="C13" s="3" t="s">
        <v>6</v>
      </c>
      <c r="D13" s="20"/>
      <c r="E13" s="30"/>
      <c r="F13" s="20"/>
      <c r="G13" s="30"/>
      <c r="H13" s="30"/>
      <c r="I13" s="20"/>
    </row>
    <row r="14" spans="1:9" x14ac:dyDescent="0.2">
      <c r="A14" s="13"/>
      <c r="B14" s="9"/>
      <c r="C14" s="3" t="s">
        <v>7</v>
      </c>
      <c r="D14" s="20">
        <v>2189501.4593658308</v>
      </c>
      <c r="E14" s="30">
        <v>153839.88</v>
      </c>
      <c r="F14" s="20">
        <f>D14+E14</f>
        <v>2343341.3393658306</v>
      </c>
      <c r="G14" s="30">
        <v>1839540.9</v>
      </c>
      <c r="H14" s="30">
        <v>1835234.74</v>
      </c>
      <c r="I14" s="20">
        <f>F14-G14</f>
        <v>503800.43936583074</v>
      </c>
    </row>
    <row r="15" spans="1:9" x14ac:dyDescent="0.2">
      <c r="A15" s="13"/>
      <c r="B15" s="9"/>
      <c r="C15" s="3" t="s">
        <v>8</v>
      </c>
      <c r="D15" s="20"/>
      <c r="E15" s="30"/>
      <c r="F15" s="20"/>
      <c r="G15" s="30"/>
      <c r="H15" s="30"/>
      <c r="I15" s="20"/>
    </row>
    <row r="16" spans="1:9" x14ac:dyDescent="0.2">
      <c r="A16" s="13"/>
      <c r="B16" s="9"/>
      <c r="C16" s="3" t="s">
        <v>9</v>
      </c>
      <c r="D16" s="20"/>
      <c r="E16" s="30"/>
      <c r="F16" s="20"/>
      <c r="G16" s="30"/>
      <c r="H16" s="30"/>
      <c r="I16" s="20"/>
    </row>
    <row r="17" spans="1:9" x14ac:dyDescent="0.2">
      <c r="A17" s="13"/>
      <c r="B17" s="9"/>
      <c r="C17" s="3" t="s">
        <v>10</v>
      </c>
      <c r="D17" s="20"/>
      <c r="E17" s="30"/>
      <c r="F17" s="20"/>
      <c r="G17" s="30"/>
      <c r="H17" s="30"/>
      <c r="I17" s="20"/>
    </row>
    <row r="18" spans="1:9" x14ac:dyDescent="0.2">
      <c r="A18" s="13"/>
      <c r="B18" s="9"/>
      <c r="C18" s="3" t="s">
        <v>11</v>
      </c>
      <c r="D18" s="20">
        <v>14495143.160430115</v>
      </c>
      <c r="E18" s="30">
        <v>136736.82</v>
      </c>
      <c r="F18" s="20">
        <f>D18+E18</f>
        <v>14631879.980430115</v>
      </c>
      <c r="G18" s="31">
        <v>7133020.8300000001</v>
      </c>
      <c r="H18" s="31">
        <v>7130866.75</v>
      </c>
      <c r="I18" s="20">
        <f>F18-G18</f>
        <v>7498859.1504301149</v>
      </c>
    </row>
    <row r="19" spans="1:9" x14ac:dyDescent="0.2">
      <c r="A19" s="13"/>
      <c r="B19" s="24" t="s">
        <v>12</v>
      </c>
      <c r="C19" s="23"/>
      <c r="D19" s="19">
        <f>D20</f>
        <v>35307211.73514764</v>
      </c>
      <c r="E19" s="19">
        <f t="shared" ref="E19:I19" si="2">E20</f>
        <v>1896280.02</v>
      </c>
      <c r="F19" s="19">
        <f t="shared" si="2"/>
        <v>37203491.755147643</v>
      </c>
      <c r="G19" s="19">
        <f t="shared" si="2"/>
        <v>28999136.199999999</v>
      </c>
      <c r="H19" s="19">
        <f t="shared" si="2"/>
        <v>26744852.489999998</v>
      </c>
      <c r="I19" s="19">
        <f t="shared" si="2"/>
        <v>8204355.5551476441</v>
      </c>
    </row>
    <row r="20" spans="1:9" x14ac:dyDescent="0.2">
      <c r="A20" s="13"/>
      <c r="B20" s="9"/>
      <c r="C20" s="3" t="s">
        <v>13</v>
      </c>
      <c r="D20" s="20">
        <v>35307211.73514764</v>
      </c>
      <c r="E20" s="30">
        <v>1896280.02</v>
      </c>
      <c r="F20" s="20">
        <f>D20+E20</f>
        <v>37203491.755147643</v>
      </c>
      <c r="G20" s="30">
        <v>28999136.199999999</v>
      </c>
      <c r="H20" s="30">
        <v>26744852.489999998</v>
      </c>
      <c r="I20" s="20">
        <f>F20-G20</f>
        <v>8204355.5551476441</v>
      </c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3">SUM(E24:E25)</f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3"/>
        <v>0</v>
      </c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4">SUM(E27:E30)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5">E32</f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19">
        <f>SUM(D34:D35)</f>
        <v>0</v>
      </c>
      <c r="E33" s="20">
        <f t="shared" ref="E33:I33" si="6">SUM(E34:E35)</f>
        <v>0</v>
      </c>
      <c r="F33" s="20">
        <f t="shared" si="6"/>
        <v>0</v>
      </c>
      <c r="G33" s="20">
        <f t="shared" si="6"/>
        <v>0</v>
      </c>
      <c r="H33" s="20">
        <f t="shared" si="6"/>
        <v>0</v>
      </c>
      <c r="I33" s="20">
        <f t="shared" si="6"/>
        <v>0</v>
      </c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D33+D31+D26+D23+D19+D10+D6</f>
        <v>91131439.212379798</v>
      </c>
      <c r="E37" s="25">
        <f t="shared" ref="E37:I37" si="7">E33+E31+E26+E23+E19+E10+E6</f>
        <v>5452597.1899999995</v>
      </c>
      <c r="F37" s="25">
        <f t="shared" si="7"/>
        <v>96584036.402379811</v>
      </c>
      <c r="G37" s="25">
        <f t="shared" si="7"/>
        <v>73896153.859999999</v>
      </c>
      <c r="H37" s="25">
        <f t="shared" si="7"/>
        <v>70570284.719999999</v>
      </c>
      <c r="I37" s="25">
        <f t="shared" si="7"/>
        <v>22687882.542379797</v>
      </c>
    </row>
    <row r="41" spans="1:9" x14ac:dyDescent="0.2">
      <c r="B41" s="28" t="s">
        <v>41</v>
      </c>
    </row>
    <row r="42" spans="1:9" x14ac:dyDescent="0.2">
      <c r="B42" s="28"/>
    </row>
    <row r="43" spans="1:9" x14ac:dyDescent="0.2">
      <c r="B43" s="28"/>
    </row>
    <row r="44" spans="1:9" x14ac:dyDescent="0.2">
      <c r="B44" s="28"/>
    </row>
    <row r="47" spans="1:9" x14ac:dyDescent="0.2">
      <c r="C47" s="1" t="s">
        <v>42</v>
      </c>
      <c r="F47" s="29" t="s">
        <v>43</v>
      </c>
    </row>
    <row r="48" spans="1:9" x14ac:dyDescent="0.2">
      <c r="C48" s="29" t="s">
        <v>44</v>
      </c>
      <c r="F48" s="29" t="s">
        <v>46</v>
      </c>
    </row>
    <row r="49" spans="3:6" x14ac:dyDescent="0.2">
      <c r="C49" s="29" t="s">
        <v>45</v>
      </c>
      <c r="F49" s="29" t="s">
        <v>48</v>
      </c>
    </row>
  </sheetData>
  <sheetProtection formatCells="0" formatColumns="0" formatRows="0" autoFilter="0"/>
  <protectedRanges>
    <protectedRange sqref="B38:I65526" name="Rango1"/>
    <protectedRange sqref="C31:I31 C7:I7 B11:D18 C10:I10 B21:I22 C19:I19 B24:I25 C23:I23 B27:I30 C26:I26 B32:I36 B8:I9 F37:I37 F11:F18 I11:I18 B20:D20 F20 I20" name="Rango1_3"/>
    <protectedRange sqref="D4:I6" name="Rango1_2_2"/>
    <protectedRange sqref="B37:E37" name="Rango1_1_2"/>
    <protectedRange sqref="E11:E18" name="Rango1_3_1"/>
    <protectedRange sqref="G11:G18" name="Rango1_3_2"/>
    <protectedRange sqref="H11:H18" name="Rango1_3_3"/>
    <protectedRange sqref="E20" name="Rango1_3_4"/>
    <protectedRange sqref="G20" name="Rango1_3_5"/>
    <protectedRange sqref="H20" name="Rango1_3_6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F14 I14 F18 I18 F20 F11 D10 E10:G10 D19 E19 G19:H19 D6 E6:I6 D31 E31:I31 D33 E33:I33 D37:I37 D26 D23:I23 E26:I26 I20 I10" unlockedFormula="1"/>
    <ignoredError sqref="F19 I19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2018-04-25T15:12:01Z</cp:lastPrinted>
  <dcterms:created xsi:type="dcterms:W3CDTF">2012-12-11T21:13:37Z</dcterms:created>
  <dcterms:modified xsi:type="dcterms:W3CDTF">2019-03-01T17:38:51Z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