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4TO TRIM 2018\IMPRESO\"/>
    </mc:Choice>
  </mc:AlternateContent>
  <xr:revisionPtr revIDLastSave="0" documentId="13_ncr:1_{8A0237C7-6849-42BC-A1AB-6656F1C70C66}" xr6:coauthVersionLast="40" xr6:coauthVersionMax="40" xr10:uidLastSave="{00000000-0000-0000-0000-000000000000}"/>
  <bookViews>
    <workbookView xWindow="0" yWindow="0" windowWidth="28800" windowHeight="10425" xr2:uid="{00000000-000D-0000-FFFF-FFFF00000000}"/>
  </bookViews>
  <sheets>
    <sheet name="EAI" sheetId="4" r:id="rId1"/>
  </sheets>
  <definedNames>
    <definedName name="_xlnm._FilterDatabase" localSheetId="0" hidden="1">EAI!$A$3:$H$4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4" l="1"/>
  <c r="E37" i="4"/>
  <c r="G33" i="4"/>
  <c r="F33" i="4"/>
  <c r="D33" i="4"/>
  <c r="C33" i="4"/>
  <c r="H36" i="4"/>
  <c r="H35" i="4"/>
  <c r="H34" i="4"/>
  <c r="E35" i="4"/>
  <c r="E34" i="4"/>
  <c r="E33" i="4" s="1"/>
  <c r="H33" i="4" l="1"/>
  <c r="H15" i="4"/>
  <c r="H13" i="4"/>
  <c r="H10" i="4"/>
  <c r="H32" i="4"/>
  <c r="H31" i="4"/>
  <c r="G30" i="4"/>
  <c r="G48" i="4" s="1"/>
  <c r="F30" i="4"/>
  <c r="F48" i="4" s="1"/>
  <c r="D30" i="4"/>
  <c r="D48" i="4" s="1"/>
  <c r="C30" i="4"/>
  <c r="C48" i="4" s="1"/>
  <c r="E32" i="4"/>
  <c r="H17" i="4"/>
  <c r="H8" i="4"/>
  <c r="E31" i="4"/>
  <c r="H29" i="4"/>
  <c r="E29" i="4"/>
  <c r="E30" i="4" l="1"/>
  <c r="E48" i="4" s="1"/>
  <c r="H30" i="4"/>
  <c r="H48" i="4" s="1"/>
  <c r="G12" i="4" l="1"/>
  <c r="F12" i="4"/>
  <c r="F21" i="4" s="1"/>
  <c r="G9" i="4"/>
  <c r="F9" i="4"/>
  <c r="E17" i="4"/>
  <c r="D9" i="4"/>
  <c r="C9" i="4"/>
  <c r="H9" i="4" l="1"/>
  <c r="G21" i="4"/>
  <c r="E15" i="4"/>
  <c r="D12" i="4"/>
  <c r="D21" i="4" s="1"/>
  <c r="C12" i="4"/>
  <c r="C21" i="4" s="1"/>
  <c r="E14" i="4"/>
  <c r="E13" i="4"/>
  <c r="E11" i="4"/>
  <c r="E10" i="4"/>
  <c r="E9" i="4" s="1"/>
  <c r="H12" i="4" l="1"/>
  <c r="H21" i="4" s="1"/>
  <c r="E12" i="4"/>
  <c r="E8" i="4"/>
  <c r="E21" i="4" l="1"/>
</calcChain>
</file>

<file path=xl/sharedStrings.xml><?xml version="1.0" encoding="utf-8"?>
<sst xmlns="http://schemas.openxmlformats.org/spreadsheetml/2006/main" count="74" uniqueCount="41">
  <si>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</si>
  <si>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</si>
  <si>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</si>
  <si>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</si>
  <si>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</si>
  <si>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</si>
  <si>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</si>
  <si>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</si>
  <si>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</si>
  <si>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</si>
  <si>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</si>
  <si>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</si>
  <si>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</si>
  <si>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</si>
  <si>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</si>
  <si>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</si>
  <si>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</si>
  <si>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</si>
  <si>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</si>
  <si>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</si>
  <si>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</si>
  <si>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</si>
  <si>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</si>
  <si>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</si>
  <si>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</si>
  <si>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</si>
  <si>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</si>
  <si>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</si>
  <si>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</si>
  <si>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</si>
  <si>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</si>
  <si>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</si>
  <si>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</si>
  <si>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</si>
  <si>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 xml:space="preserve">                __________________________________</t>
  </si>
  <si>
    <t>________________________________________________</t>
  </si>
  <si>
    <t>L.A.E. Ma. Ivonne Solis Constantino</t>
  </si>
  <si>
    <t>Directora General</t>
  </si>
  <si>
    <t xml:space="preserve"> Director de Administración y Finanzas</t>
  </si>
  <si>
    <t>SISTEMA DE AGUA POTABLE Y ALCANTARILLADO DE SILAO
ESTADO ANALÍTICO DE INGRESOS 
DEL 1 DE ENERO AL 31 DE DICIEMBRE DEL 2018</t>
  </si>
  <si>
    <t>C.P. Carlos Lopez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</si>
</sst>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4" fontId="6" fillId="0" borderId="14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center"/>
      <protection locked="0"/>
    </xf>
    <xf numFmtId="4" fontId="9" fillId="0" borderId="7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horizontal="center" vertical="center"/>
      <protection locked="0"/>
    </xf>
    <xf numFmtId="4" fontId="8" fillId="0" borderId="14" xfId="8" applyNumberFormat="1" applyFont="1" applyFill="1" applyBorder="1" applyAlignment="1" applyProtection="1">
      <alignment vertical="center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1</xdr:col>
      <xdr:colOff>1084950</xdr:colOff>
      <xdr:row>0</xdr:row>
      <xdr:rowOff>447640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1180199" cy="447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9"/>
  <sheetViews>
    <sheetView showGridLines="0" tabSelected="1" zoomScaleNormal="100" workbookViewId="0">
      <selection activeCell="I44" sqref="I44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3" t="s">
        <v>39</v>
      </c>
      <c r="B1" s="54"/>
      <c r="C1" s="54"/>
      <c r="D1" s="54"/>
      <c r="E1" s="54"/>
      <c r="F1" s="54"/>
      <c r="G1" s="54"/>
      <c r="H1" s="55"/>
    </row>
    <row r="2" spans="1:8" s="3" customFormat="1" x14ac:dyDescent="0.2">
      <c r="A2" s="56" t="s">
        <v>22</v>
      </c>
      <c r="B2" s="57"/>
      <c r="C2" s="54" t="s">
        <v>30</v>
      </c>
      <c r="D2" s="54"/>
      <c r="E2" s="54"/>
      <c r="F2" s="54"/>
      <c r="G2" s="54"/>
      <c r="H2" s="62" t="s">
        <v>27</v>
      </c>
    </row>
    <row r="3" spans="1:8" s="1" customFormat="1" ht="24.95" customHeight="1" x14ac:dyDescent="0.2">
      <c r="A3" s="58"/>
      <c r="B3" s="59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63"/>
    </row>
    <row r="4" spans="1:8" s="1" customFormat="1" x14ac:dyDescent="0.2">
      <c r="A4" s="60"/>
      <c r="B4" s="61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29"/>
      <c r="D5" s="29"/>
      <c r="E5" s="29"/>
      <c r="F5" s="29"/>
      <c r="G5" s="29"/>
      <c r="H5" s="29"/>
    </row>
    <row r="6" spans="1:8" x14ac:dyDescent="0.2">
      <c r="A6" s="2" t="s">
        <v>1</v>
      </c>
      <c r="C6" s="30"/>
      <c r="D6" s="30"/>
      <c r="E6" s="30"/>
      <c r="F6" s="30"/>
      <c r="G6" s="30"/>
      <c r="H6" s="30"/>
    </row>
    <row r="7" spans="1:8" x14ac:dyDescent="0.2">
      <c r="A7" s="2" t="s">
        <v>2</v>
      </c>
      <c r="C7" s="30"/>
      <c r="D7" s="30"/>
      <c r="E7" s="30"/>
      <c r="F7" s="30"/>
      <c r="G7" s="30"/>
      <c r="H7" s="30"/>
    </row>
    <row r="8" spans="1:8" x14ac:dyDescent="0.2">
      <c r="A8" s="2" t="s">
        <v>3</v>
      </c>
      <c r="C8" s="44">
        <v>83819427.420000002</v>
      </c>
      <c r="D8" s="30">
        <v>0</v>
      </c>
      <c r="E8" s="44">
        <f>C8+D8</f>
        <v>83819427.420000002</v>
      </c>
      <c r="F8" s="44">
        <v>95440142.400000006</v>
      </c>
      <c r="G8" s="44">
        <v>95440142.400000006</v>
      </c>
      <c r="H8" s="44">
        <f>G8-C8</f>
        <v>11620714.980000004</v>
      </c>
    </row>
    <row r="9" spans="1:8" x14ac:dyDescent="0.2">
      <c r="A9" s="2" t="s">
        <v>4</v>
      </c>
      <c r="C9" s="44">
        <f>SUM(C10)</f>
        <v>6274545.5499999998</v>
      </c>
      <c r="D9" s="30">
        <f>SUM(D10)</f>
        <v>0</v>
      </c>
      <c r="E9" s="44">
        <f>SUM(E10)</f>
        <v>6274545.5499999998</v>
      </c>
      <c r="F9" s="44">
        <f t="shared" ref="F9:G9" si="0">SUM(F10)</f>
        <v>2775297.16</v>
      </c>
      <c r="G9" s="44">
        <f t="shared" si="0"/>
        <v>2775297.16</v>
      </c>
      <c r="H9" s="44">
        <f>G9-C9</f>
        <v>-3499248.3899999997</v>
      </c>
    </row>
    <row r="10" spans="1:8" x14ac:dyDescent="0.2">
      <c r="A10" s="4">
        <v>51</v>
      </c>
      <c r="B10" s="5" t="s">
        <v>5</v>
      </c>
      <c r="C10" s="30">
        <v>6274545.5499999998</v>
      </c>
      <c r="D10" s="30">
        <v>0</v>
      </c>
      <c r="E10" s="30">
        <f>C10+D10</f>
        <v>6274545.5499999998</v>
      </c>
      <c r="F10" s="30">
        <v>2775297.16</v>
      </c>
      <c r="G10" s="30">
        <v>2775297.16</v>
      </c>
      <c r="H10" s="30">
        <f>G10-C10</f>
        <v>-3499248.3899999997</v>
      </c>
    </row>
    <row r="11" spans="1:8" x14ac:dyDescent="0.2">
      <c r="A11" s="4">
        <v>52</v>
      </c>
      <c r="B11" s="5" t="s">
        <v>6</v>
      </c>
      <c r="C11" s="30">
        <v>0</v>
      </c>
      <c r="D11" s="30">
        <v>0</v>
      </c>
      <c r="E11" s="30">
        <f>C11+D11</f>
        <v>0</v>
      </c>
      <c r="F11" s="30"/>
      <c r="G11" s="30"/>
      <c r="H11" s="30"/>
    </row>
    <row r="12" spans="1:8" x14ac:dyDescent="0.2">
      <c r="A12" s="2" t="s">
        <v>7</v>
      </c>
      <c r="C12" s="44">
        <f>SUM(C13:C15)</f>
        <v>807466.24</v>
      </c>
      <c r="D12" s="44">
        <f>SUM(D13:D15)</f>
        <v>0</v>
      </c>
      <c r="E12" s="44">
        <f>SUM(E13:E15)</f>
        <v>807466.24</v>
      </c>
      <c r="F12" s="44">
        <f t="shared" ref="F12:G12" si="1">SUM(F13:F15)</f>
        <v>1515568.52</v>
      </c>
      <c r="G12" s="44">
        <f t="shared" si="1"/>
        <v>1515568.52</v>
      </c>
      <c r="H12" s="44">
        <f>G12-C12</f>
        <v>708102.28</v>
      </c>
    </row>
    <row r="13" spans="1:8" x14ac:dyDescent="0.2">
      <c r="A13" s="4">
        <v>61</v>
      </c>
      <c r="B13" s="5" t="s">
        <v>5</v>
      </c>
      <c r="C13" s="30">
        <v>807466.24</v>
      </c>
      <c r="D13" s="30">
        <v>0</v>
      </c>
      <c r="E13" s="30">
        <f>C13+D13</f>
        <v>807466.24</v>
      </c>
      <c r="F13" s="30">
        <v>1515568.52</v>
      </c>
      <c r="G13" s="30">
        <v>1515568.52</v>
      </c>
      <c r="H13" s="30">
        <f>G13-C13</f>
        <v>708102.28</v>
      </c>
    </row>
    <row r="14" spans="1:8" x14ac:dyDescent="0.2">
      <c r="A14" s="4">
        <v>62</v>
      </c>
      <c r="B14" s="5" t="s">
        <v>6</v>
      </c>
      <c r="C14" s="30">
        <v>0</v>
      </c>
      <c r="D14" s="30">
        <v>0</v>
      </c>
      <c r="E14" s="30">
        <f>C14+D14</f>
        <v>0</v>
      </c>
      <c r="F14" s="30"/>
      <c r="G14" s="30"/>
      <c r="H14" s="30"/>
    </row>
    <row r="15" spans="1:8" ht="33.75" x14ac:dyDescent="0.2">
      <c r="A15" s="41"/>
      <c r="B15" s="42" t="s">
        <v>32</v>
      </c>
      <c r="C15" s="45">
        <v>0</v>
      </c>
      <c r="D15" s="45">
        <v>0</v>
      </c>
      <c r="E15" s="45">
        <f>C15+D15</f>
        <v>0</v>
      </c>
      <c r="F15" s="48">
        <v>0</v>
      </c>
      <c r="G15" s="48">
        <v>0</v>
      </c>
      <c r="H15" s="48">
        <f>G15-C15</f>
        <v>0</v>
      </c>
    </row>
    <row r="16" spans="1:8" x14ac:dyDescent="0.2">
      <c r="A16" s="2" t="s">
        <v>8</v>
      </c>
      <c r="C16" s="30"/>
      <c r="D16" s="30"/>
      <c r="E16" s="30"/>
      <c r="F16" s="30"/>
      <c r="G16" s="30"/>
      <c r="H16" s="30"/>
    </row>
    <row r="17" spans="1:8" x14ac:dyDescent="0.2">
      <c r="A17" s="2" t="s">
        <v>9</v>
      </c>
      <c r="C17" s="44">
        <v>230000</v>
      </c>
      <c r="D17" s="30">
        <v>0</v>
      </c>
      <c r="E17" s="44">
        <f>C17+D17</f>
        <v>230000</v>
      </c>
      <c r="F17" s="44">
        <v>1809173</v>
      </c>
      <c r="G17" s="44">
        <v>1809173</v>
      </c>
      <c r="H17" s="44">
        <f>G17-C17</f>
        <v>1579173</v>
      </c>
    </row>
    <row r="18" spans="1:8" x14ac:dyDescent="0.2">
      <c r="A18" s="2" t="s">
        <v>11</v>
      </c>
      <c r="C18" s="30"/>
      <c r="D18" s="30"/>
      <c r="E18" s="30"/>
      <c r="F18" s="30"/>
      <c r="G18" s="30"/>
      <c r="H18" s="30"/>
    </row>
    <row r="19" spans="1:8" x14ac:dyDescent="0.2">
      <c r="A19" s="2" t="s">
        <v>10</v>
      </c>
      <c r="C19" s="30"/>
      <c r="D19" s="30"/>
      <c r="E19" s="30"/>
      <c r="F19" s="30"/>
      <c r="G19" s="30"/>
      <c r="H19" s="30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A21" s="11"/>
      <c r="B21" s="12" t="s">
        <v>21</v>
      </c>
      <c r="C21" s="46">
        <f t="shared" ref="C21:G21" si="2">C12+C10+C8+C17</f>
        <v>91131439.210000008</v>
      </c>
      <c r="D21" s="46">
        <f t="shared" si="2"/>
        <v>0</v>
      </c>
      <c r="E21" s="46">
        <f t="shared" si="2"/>
        <v>91131439.210000008</v>
      </c>
      <c r="F21" s="46">
        <f t="shared" si="2"/>
        <v>101540181.08000001</v>
      </c>
      <c r="G21" s="47">
        <f t="shared" si="2"/>
        <v>101540181.08000001</v>
      </c>
      <c r="H21" s="31">
        <f>H17+H12+H9+H8</f>
        <v>10408741.870000005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19"/>
    </row>
    <row r="23" spans="1:8" x14ac:dyDescent="0.2">
      <c r="A23" s="64" t="s">
        <v>31</v>
      </c>
      <c r="B23" s="65"/>
      <c r="C23" s="54" t="s">
        <v>30</v>
      </c>
      <c r="D23" s="54"/>
      <c r="E23" s="54"/>
      <c r="F23" s="54"/>
      <c r="G23" s="54"/>
      <c r="H23" s="62" t="s">
        <v>27</v>
      </c>
    </row>
    <row r="24" spans="1:8" ht="22.5" x14ac:dyDescent="0.2">
      <c r="A24" s="66"/>
      <c r="B24" s="67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63"/>
    </row>
    <row r="25" spans="1:8" x14ac:dyDescent="0.2">
      <c r="A25" s="68"/>
      <c r="B25" s="69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6" t="s">
        <v>12</v>
      </c>
      <c r="B26" s="21"/>
      <c r="C26" s="31"/>
      <c r="D26" s="31"/>
      <c r="E26" s="31"/>
      <c r="F26" s="31"/>
      <c r="G26" s="31"/>
      <c r="H26" s="31"/>
    </row>
    <row r="27" spans="1:8" x14ac:dyDescent="0.2">
      <c r="A27" s="22"/>
      <c r="B27" s="23" t="s">
        <v>0</v>
      </c>
      <c r="C27" s="32"/>
      <c r="D27" s="32"/>
      <c r="E27" s="32"/>
      <c r="F27" s="32"/>
      <c r="G27" s="32"/>
      <c r="H27" s="32"/>
    </row>
    <row r="28" spans="1:8" x14ac:dyDescent="0.2">
      <c r="A28" s="22"/>
      <c r="B28" s="23" t="s">
        <v>2</v>
      </c>
      <c r="C28" s="32"/>
      <c r="D28" s="32"/>
      <c r="E28" s="32"/>
      <c r="F28" s="32"/>
      <c r="G28" s="32"/>
      <c r="H28" s="32"/>
    </row>
    <row r="29" spans="1:8" x14ac:dyDescent="0.2">
      <c r="A29" s="22"/>
      <c r="B29" s="23" t="s">
        <v>3</v>
      </c>
      <c r="C29" s="33">
        <v>83819427.420000002</v>
      </c>
      <c r="D29" s="33">
        <v>0</v>
      </c>
      <c r="E29" s="33">
        <f>C29+D29</f>
        <v>83819427.420000002</v>
      </c>
      <c r="F29" s="33">
        <v>95440142.400000006</v>
      </c>
      <c r="G29" s="33">
        <v>95440142.400000006</v>
      </c>
      <c r="H29" s="33">
        <f>G29-C29</f>
        <v>11620714.980000004</v>
      </c>
    </row>
    <row r="30" spans="1:8" x14ac:dyDescent="0.2">
      <c r="A30" s="22"/>
      <c r="B30" s="23" t="s">
        <v>4</v>
      </c>
      <c r="C30" s="33">
        <f>SUM(C31:C32)</f>
        <v>6274545.5499999998</v>
      </c>
      <c r="D30" s="33">
        <f t="shared" ref="D30:E30" si="3">SUM(D31:D32)</f>
        <v>0</v>
      </c>
      <c r="E30" s="33">
        <f t="shared" si="3"/>
        <v>6274545.5499999998</v>
      </c>
      <c r="F30" s="33">
        <f t="shared" ref="F30" si="4">SUM(F31:F32)</f>
        <v>2775297.16</v>
      </c>
      <c r="G30" s="33">
        <f t="shared" ref="G30" si="5">SUM(G31:G32)</f>
        <v>2775297.16</v>
      </c>
      <c r="H30" s="33">
        <f>G30-C30</f>
        <v>-3499248.3899999997</v>
      </c>
    </row>
    <row r="31" spans="1:8" x14ac:dyDescent="0.2">
      <c r="A31" s="22"/>
      <c r="B31" s="24" t="s">
        <v>5</v>
      </c>
      <c r="C31" s="32">
        <v>6274545.5499999998</v>
      </c>
      <c r="D31" s="32">
        <v>0</v>
      </c>
      <c r="E31" s="32">
        <f>C31+D31</f>
        <v>6274545.5499999998</v>
      </c>
      <c r="F31" s="32">
        <v>2775297.16</v>
      </c>
      <c r="G31" s="32">
        <v>2775297.16</v>
      </c>
      <c r="H31" s="32">
        <f>G31-C31</f>
        <v>-3499248.3899999997</v>
      </c>
    </row>
    <row r="32" spans="1:8" x14ac:dyDescent="0.2">
      <c r="A32" s="22"/>
      <c r="B32" s="24" t="s">
        <v>6</v>
      </c>
      <c r="C32" s="32">
        <v>0</v>
      </c>
      <c r="D32" s="32">
        <v>0</v>
      </c>
      <c r="E32" s="32">
        <f>C32+D32</f>
        <v>0</v>
      </c>
      <c r="F32" s="32">
        <v>0</v>
      </c>
      <c r="G32" s="32">
        <v>0</v>
      </c>
      <c r="H32" s="32">
        <f>G32-C32</f>
        <v>0</v>
      </c>
    </row>
    <row r="33" spans="1:8" x14ac:dyDescent="0.2">
      <c r="A33" s="22"/>
      <c r="B33" s="23" t="s">
        <v>7</v>
      </c>
      <c r="C33" s="33">
        <f>SUM(C34:C36)</f>
        <v>807466.24</v>
      </c>
      <c r="D33" s="33">
        <f t="shared" ref="D33:H33" si="6">SUM(D34:D36)</f>
        <v>0</v>
      </c>
      <c r="E33" s="33">
        <f t="shared" si="6"/>
        <v>807466.24</v>
      </c>
      <c r="F33" s="33">
        <f t="shared" si="6"/>
        <v>1515568.52</v>
      </c>
      <c r="G33" s="33">
        <f t="shared" si="6"/>
        <v>1515568.52</v>
      </c>
      <c r="H33" s="33">
        <f t="shared" si="6"/>
        <v>708102.28</v>
      </c>
    </row>
    <row r="34" spans="1:8" x14ac:dyDescent="0.2">
      <c r="A34" s="22"/>
      <c r="B34" s="24" t="s">
        <v>5</v>
      </c>
      <c r="C34" s="32">
        <v>807466.24</v>
      </c>
      <c r="D34" s="32">
        <v>0</v>
      </c>
      <c r="E34" s="32">
        <f>C34+D34</f>
        <v>807466.24</v>
      </c>
      <c r="F34" s="32">
        <v>1515568.52</v>
      </c>
      <c r="G34" s="32">
        <v>1515568.52</v>
      </c>
      <c r="H34" s="32">
        <f>G34-C34</f>
        <v>708102.28</v>
      </c>
    </row>
    <row r="35" spans="1:8" x14ac:dyDescent="0.2">
      <c r="A35" s="22"/>
      <c r="B35" s="24" t="s">
        <v>6</v>
      </c>
      <c r="C35" s="32">
        <v>0</v>
      </c>
      <c r="D35" s="32">
        <v>0</v>
      </c>
      <c r="E35" s="32">
        <f>C35+D35</f>
        <v>0</v>
      </c>
      <c r="F35" s="32">
        <v>0</v>
      </c>
      <c r="G35" s="32">
        <v>0</v>
      </c>
      <c r="H35" s="32">
        <f>G35-C35</f>
        <v>0</v>
      </c>
    </row>
    <row r="36" spans="1:8" ht="33.75" x14ac:dyDescent="0.2">
      <c r="A36" s="22"/>
      <c r="B36" s="43" t="s">
        <v>32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f>G36-C36</f>
        <v>0</v>
      </c>
    </row>
    <row r="37" spans="1:8" x14ac:dyDescent="0.2">
      <c r="A37" s="22"/>
      <c r="B37" s="23" t="s">
        <v>9</v>
      </c>
      <c r="C37" s="33">
        <v>230000</v>
      </c>
      <c r="D37" s="33">
        <v>0</v>
      </c>
      <c r="E37" s="33">
        <f>C37+D37</f>
        <v>230000</v>
      </c>
      <c r="F37" s="33">
        <v>1809173</v>
      </c>
      <c r="G37" s="33">
        <v>1809173</v>
      </c>
      <c r="H37" s="33">
        <f>G37-C37</f>
        <v>1579173</v>
      </c>
    </row>
    <row r="38" spans="1:8" x14ac:dyDescent="0.2">
      <c r="A38" s="22"/>
      <c r="B38" s="23" t="s">
        <v>11</v>
      </c>
      <c r="C38" s="32"/>
      <c r="D38" s="32"/>
      <c r="E38" s="32"/>
      <c r="F38" s="32"/>
      <c r="G38" s="32"/>
      <c r="H38" s="32"/>
    </row>
    <row r="39" spans="1:8" x14ac:dyDescent="0.2">
      <c r="A39" s="40"/>
      <c r="B39" s="23"/>
      <c r="C39" s="32"/>
      <c r="D39" s="32"/>
      <c r="E39" s="32"/>
      <c r="F39" s="32"/>
      <c r="G39" s="32"/>
      <c r="H39" s="32"/>
    </row>
    <row r="40" spans="1:8" x14ac:dyDescent="0.2">
      <c r="A40" s="26" t="s">
        <v>13</v>
      </c>
      <c r="B40" s="21"/>
      <c r="C40" s="33"/>
      <c r="D40" s="33"/>
      <c r="E40" s="33"/>
      <c r="F40" s="33"/>
      <c r="G40" s="33"/>
      <c r="H40" s="33"/>
    </row>
    <row r="41" spans="1:8" x14ac:dyDescent="0.2">
      <c r="A41" s="22"/>
      <c r="B41" s="23" t="s">
        <v>1</v>
      </c>
      <c r="C41" s="32"/>
      <c r="D41" s="32"/>
      <c r="E41" s="32"/>
      <c r="F41" s="32"/>
      <c r="G41" s="32"/>
      <c r="H41" s="32"/>
    </row>
    <row r="42" spans="1:8" x14ac:dyDescent="0.2">
      <c r="A42" s="22"/>
      <c r="B42" s="23" t="s">
        <v>8</v>
      </c>
      <c r="C42" s="32"/>
      <c r="D42" s="32"/>
      <c r="E42" s="32"/>
      <c r="F42" s="32"/>
      <c r="G42" s="32"/>
      <c r="H42" s="32"/>
    </row>
    <row r="43" spans="1:8" x14ac:dyDescent="0.2">
      <c r="A43" s="22"/>
      <c r="B43" s="23" t="s">
        <v>11</v>
      </c>
      <c r="C43" s="32"/>
      <c r="D43" s="32"/>
      <c r="E43" s="32"/>
      <c r="F43" s="32"/>
      <c r="G43" s="32"/>
      <c r="H43" s="32"/>
    </row>
    <row r="44" spans="1:8" x14ac:dyDescent="0.2">
      <c r="A44" s="40"/>
      <c r="B44" s="23"/>
      <c r="C44" s="32"/>
      <c r="D44" s="32"/>
      <c r="E44" s="32"/>
      <c r="F44" s="32"/>
      <c r="G44" s="32"/>
      <c r="H44" s="32"/>
    </row>
    <row r="45" spans="1:8" x14ac:dyDescent="0.2">
      <c r="A45" s="25" t="s">
        <v>14</v>
      </c>
      <c r="B45" s="25"/>
      <c r="C45" s="33"/>
      <c r="D45" s="33"/>
      <c r="E45" s="33"/>
      <c r="F45" s="33"/>
      <c r="G45" s="33"/>
      <c r="H45" s="33"/>
    </row>
    <row r="46" spans="1:8" x14ac:dyDescent="0.2">
      <c r="A46" s="20"/>
      <c r="B46" s="23" t="s">
        <v>10</v>
      </c>
      <c r="C46" s="33"/>
      <c r="D46" s="33"/>
      <c r="E46" s="33"/>
      <c r="F46" s="33"/>
      <c r="G46" s="33"/>
      <c r="H46" s="33"/>
    </row>
    <row r="47" spans="1:8" x14ac:dyDescent="0.2">
      <c r="A47" s="20"/>
      <c r="B47" s="23"/>
      <c r="C47" s="33"/>
      <c r="D47" s="33"/>
      <c r="E47" s="33"/>
      <c r="F47" s="33"/>
      <c r="G47" s="33"/>
      <c r="H47" s="33"/>
    </row>
    <row r="48" spans="1:8" x14ac:dyDescent="0.2">
      <c r="A48" s="27"/>
      <c r="B48" s="28" t="s">
        <v>21</v>
      </c>
      <c r="C48" s="46">
        <f>C37+C33+C30+C29</f>
        <v>91131439.210000008</v>
      </c>
      <c r="D48" s="46">
        <f t="shared" ref="D48:H48" si="7">D37+D33+D30+D29</f>
        <v>0</v>
      </c>
      <c r="E48" s="46">
        <f t="shared" si="7"/>
        <v>91131439.210000008</v>
      </c>
      <c r="F48" s="46">
        <f t="shared" si="7"/>
        <v>101540181.08000001</v>
      </c>
      <c r="G48" s="46">
        <f t="shared" si="7"/>
        <v>101540181.08000001</v>
      </c>
      <c r="H48" s="31">
        <f t="shared" si="7"/>
        <v>10408741.870000005</v>
      </c>
    </row>
    <row r="49" spans="1:8" x14ac:dyDescent="0.2">
      <c r="A49" s="35"/>
      <c r="B49" s="36"/>
      <c r="C49" s="37"/>
      <c r="D49" s="37"/>
      <c r="E49" s="37"/>
      <c r="F49" s="38" t="s">
        <v>29</v>
      </c>
      <c r="G49" s="39"/>
      <c r="H49" s="34"/>
    </row>
    <row r="50" spans="1:8" x14ac:dyDescent="0.2">
      <c r="C50" s="50"/>
    </row>
    <row r="52" spans="1:8" x14ac:dyDescent="0.2">
      <c r="B52" s="2" t="s">
        <v>33</v>
      </c>
    </row>
    <row r="57" spans="1:8" x14ac:dyDescent="0.2">
      <c r="B57" s="51" t="s">
        <v>34</v>
      </c>
      <c r="E57" s="52" t="s">
        <v>35</v>
      </c>
    </row>
    <row r="58" spans="1:8" x14ac:dyDescent="0.2">
      <c r="B58" s="52" t="s">
        <v>37</v>
      </c>
      <c r="E58" s="52" t="s">
        <v>38</v>
      </c>
    </row>
    <row r="59" spans="1:8" x14ac:dyDescent="0.2">
      <c r="B59" s="52" t="s">
        <v>36</v>
      </c>
      <c r="E59" s="52" t="s">
        <v>40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1.07" right="0.70866141732283472" top="0.33" bottom="0.3" header="0.31496062992125984" footer="0.31496062992125984"/>
  <pageSetup scale="81" orientation="landscape" r:id="rId1"/>
  <ignoredErrors>
    <ignoredError sqref="C4:H4 C25:G25" numberStoredAsText="1"/>
    <ignoredError sqref="C5:H7 E11:H11 C9:D9 C16:H16 C12:D12 E13 E8 E10 E14:H14 E15 C21:D21 E21:F21 C18:H19 E17 F9:H9 F12:H12 G21:H21 E29 H29:H32 H8 E31:E32 C30 D30 F30:G30 H17 H10 H13 H15 E34:E35 H34:H37 E37 C48 D48:H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2019-01-31T16:32:10Z</cp:lastPrinted>
  <dcterms:created xsi:type="dcterms:W3CDTF">2012-12-11T20:48:19Z</dcterms:created>
  <dcterms:modified xsi:type="dcterms:W3CDTF">2019-01-31T16:32:13Z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