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9E1BBA97-55E0-46DB-986B-4A963B4B687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EFE" sheetId="1" r:id="rId1"/>
  </sheets>
  <definedNames>
    <definedName name="_xlnm._FilterDatabase" localSheetId="0" hidden="1">EFE!$C$2:$E$63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E48" i="1"/>
  <c r="E41" i="1"/>
  <c r="E37" i="1"/>
  <c r="E45" i="1" s="1"/>
  <c r="E34" i="1"/>
  <c r="E60" i="1" s="1"/>
  <c r="E63" i="1" s="1"/>
  <c r="D62" i="1" s="1"/>
  <c r="E17" i="1"/>
  <c r="E5" i="1"/>
  <c r="D53" i="1"/>
  <c r="D48" i="1"/>
  <c r="D41" i="1"/>
  <c r="D37" i="1"/>
  <c r="D17" i="1"/>
  <c r="D5" i="1"/>
  <c r="D58" i="1" l="1"/>
  <c r="D45" i="1"/>
  <c r="D34" i="1"/>
  <c r="D60" i="1" l="1"/>
  <c r="D63" i="1" s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<sst xmlns="http://schemas.openxmlformats.org/spreadsheetml/2006/main" count="63" uniqueCount="53">
  <si>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</si>
  <si>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</si>
  <si>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</si>
  <si>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</si>
  <si>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</si>
  <si>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</si>
  <si>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</si>
  <si>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</si>
  <si>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</si>
  <si>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</si>
  <si>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</si>
  <si>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</si>
  <si>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</si>
  <si>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</si>
  <si>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</si>
  <si>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</si>
  <si>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</si>
  <si>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</si>
  <si>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</si>
  <si>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</si>
  <si>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</si>
  <si>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</si>
  <si>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</si>
  <si>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</si>
  <si>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</si>
  <si>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</si>
  <si>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</si>
  <si>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</si>
  <si>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</si>
  <si>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</si>
  <si>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</si>
  <si>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</si>
  <si>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</si>
  <si>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</si>
  <si>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</si>
  <si>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</si>
  <si>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</si>
  <si>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</si>
  <si>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</si>
  <si>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</si>
  <si>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</si>
  <si>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</si>
  <si>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</si>
  <si>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</si>
  <si>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</si>
  <si>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</si>
  <si>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</si>
  <si>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</si>
  <si>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</si>
  <si>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</t>
  </si>
  <si>
    <t>Directora General del SAPAS
Ma. Ivonne Solís Constantino</t>
  </si>
  <si>
    <t>Director de Administración y Finanzas
C.P. Carlos Alberto Ramírez Salazar</t>
  </si>
  <si>
    <t>SISTEMA DE AGUA POTABLE Y ALCANTARILLADO DE SILAO
Estado de Flujos de Efectivo
Del 01 DE 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</si>
</sst>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5" fillId="0" borderId="0" xfId="8" applyFont="1" applyFill="1" applyBorder="1" applyProtection="1"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5" fillId="0" borderId="1" xfId="8" applyFont="1" applyFill="1" applyBorder="1" applyProtection="1">
      <protection locked="0"/>
    </xf>
    <xf numFmtId="0" fontId="4" fillId="0" borderId="0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 applyProtection="1">
      <alignment horizontal="center" vertical="top" wrapText="1"/>
      <protection locked="0"/>
    </xf>
    <xf numFmtId="0" fontId="4" fillId="0" borderId="2" xfId="8" applyFont="1" applyFill="1" applyBorder="1" applyAlignment="1" applyProtection="1">
      <alignment horizontal="center" vertical="top" wrapText="1"/>
      <protection locked="0"/>
    </xf>
    <xf numFmtId="0" fontId="4" fillId="0" borderId="0" xfId="8" applyFont="1" applyFill="1" applyBorder="1" applyAlignment="1">
      <alignment horizontal="left" vertical="top"/>
    </xf>
    <xf numFmtId="0" fontId="4" fillId="0" borderId="0" xfId="8" applyFont="1" applyFill="1" applyBorder="1" applyAlignment="1">
      <alignment horizontal="left" vertical="top" wrapText="1" inden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4" fillId="0" borderId="2" xfId="8" applyNumberFormat="1" applyFont="1" applyFill="1" applyBorder="1" applyAlignment="1" applyProtection="1">
      <alignment vertical="top" wrapText="1"/>
      <protection locked="0"/>
    </xf>
    <xf numFmtId="0" fontId="5" fillId="0" borderId="0" xfId="8" applyFont="1" applyFill="1" applyBorder="1" applyAlignment="1">
      <alignment horizontal="left" vertical="top" wrapText="1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4" fillId="0" borderId="0" xfId="8" applyFont="1" applyFill="1" applyBorder="1" applyAlignment="1">
      <alignment vertical="top" wrapText="1"/>
    </xf>
    <xf numFmtId="0" fontId="4" fillId="0" borderId="1" xfId="8" applyFont="1" applyFill="1" applyBorder="1" applyAlignment="1">
      <alignment vertical="top"/>
    </xf>
    <xf numFmtId="0" fontId="5" fillId="0" borderId="0" xfId="8" applyFont="1" applyFill="1" applyBorder="1" applyAlignment="1">
      <alignment horizontal="left" vertical="top" wrapText="1" indent="1"/>
    </xf>
    <xf numFmtId="0" fontId="5" fillId="0" borderId="5" xfId="8" applyFont="1" applyFill="1" applyBorder="1" applyProtection="1">
      <protection locked="0"/>
    </xf>
    <xf numFmtId="0" fontId="5" fillId="0" borderId="3" xfId="8" applyFont="1" applyFill="1" applyBorder="1" applyProtection="1">
      <protection locked="0"/>
    </xf>
    <xf numFmtId="0" fontId="5" fillId="0" borderId="3" xfId="8" applyFont="1" applyFill="1" applyBorder="1" applyAlignment="1">
      <alignment vertical="top" wrapText="1"/>
    </xf>
    <xf numFmtId="4" fontId="5" fillId="0" borderId="4" xfId="8" applyNumberFormat="1" applyFont="1" applyFill="1" applyBorder="1" applyAlignment="1">
      <alignment vertical="top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5" fillId="0" borderId="0" xfId="8" applyFont="1" applyBorder="1" applyAlignment="1" applyProtection="1">
      <alignment horizontal="left" vertical="top" wrapText="1"/>
      <protection locked="0"/>
    </xf>
    <xf numFmtId="0" fontId="4" fillId="2" borderId="9" xfId="8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4" fontId="5" fillId="0" borderId="0" xfId="8" applyNumberFormat="1" applyFont="1" applyAlignment="1" applyProtection="1">
      <alignment horizontal="center" vertical="top"/>
      <protection locked="0"/>
    </xf>
    <xf numFmtId="0" fontId="5" fillId="0" borderId="0" xfId="8" applyFont="1" applyBorder="1" applyAlignment="1" applyProtection="1">
      <alignment horizontal="center" vertical="top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752475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45197C-D897-4406-8F2A-4C27EFECB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9334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showGridLines="0" tabSelected="1" topLeftCell="A42" zoomScaleNormal="100" workbookViewId="0">
      <selection activeCell="D53" sqref="D53"/>
    </sheetView>
  </sheetViews>
  <sheetFormatPr baseColWidth="10" defaultRowHeight="14.25" x14ac:dyDescent="0.2"/>
  <cols>
    <col min="1" max="2" width="1.83203125" style="1" customWidth="1"/>
    <col min="3" max="3" width="90.83203125" style="26" customWidth="1"/>
    <col min="4" max="4" width="34" style="26" customWidth="1"/>
    <col min="5" max="5" width="40.83203125" style="27" customWidth="1"/>
    <col min="6" max="16384" width="12" style="1"/>
  </cols>
  <sheetData>
    <row r="1" spans="1:5" ht="43.5" customHeight="1" x14ac:dyDescent="0.2">
      <c r="A1" s="30" t="s">
        <v>52</v>
      </c>
      <c r="B1" s="31"/>
      <c r="C1" s="31"/>
      <c r="D1" s="31"/>
      <c r="E1" s="32"/>
    </row>
    <row r="2" spans="1:5" ht="15" customHeight="1" x14ac:dyDescent="0.2">
      <c r="A2" s="33" t="s">
        <v>19</v>
      </c>
      <c r="B2" s="34"/>
      <c r="C2" s="34"/>
      <c r="D2" s="2">
        <v>2018</v>
      </c>
      <c r="E2" s="3">
        <v>2017</v>
      </c>
    </row>
    <row r="3" spans="1:5" ht="15" customHeight="1" x14ac:dyDescent="0.2">
      <c r="A3" s="4"/>
      <c r="C3" s="5"/>
      <c r="D3" s="5"/>
      <c r="E3" s="6"/>
    </row>
    <row r="4" spans="1:5" ht="12.75" customHeight="1" x14ac:dyDescent="0.2">
      <c r="A4" s="7" t="s">
        <v>11</v>
      </c>
      <c r="C4" s="8"/>
      <c r="D4" s="9"/>
      <c r="E4" s="10"/>
    </row>
    <row r="5" spans="1:5" ht="15" x14ac:dyDescent="0.2">
      <c r="A5" s="4"/>
      <c r="B5" s="11" t="s">
        <v>12</v>
      </c>
      <c r="C5" s="12"/>
      <c r="D5" s="13">
        <f>SUM(D6:D16)</f>
        <v>101193946.14</v>
      </c>
      <c r="E5" s="14">
        <f>SUM(E6:E16)</f>
        <v>87878539.5</v>
      </c>
    </row>
    <row r="6" spans="1:5" x14ac:dyDescent="0.2">
      <c r="A6" s="4"/>
      <c r="C6" s="15" t="s">
        <v>0</v>
      </c>
      <c r="D6" s="16">
        <v>0</v>
      </c>
      <c r="E6" s="17">
        <v>0</v>
      </c>
    </row>
    <row r="7" spans="1:5" x14ac:dyDescent="0.2">
      <c r="A7" s="4"/>
      <c r="C7" s="15" t="s">
        <v>1</v>
      </c>
      <c r="D7" s="16">
        <v>0</v>
      </c>
      <c r="E7" s="17">
        <v>0</v>
      </c>
    </row>
    <row r="8" spans="1:5" x14ac:dyDescent="0.2">
      <c r="A8" s="4"/>
      <c r="C8" s="15" t="s">
        <v>2</v>
      </c>
      <c r="D8" s="16">
        <v>0</v>
      </c>
      <c r="E8" s="17">
        <v>0</v>
      </c>
    </row>
    <row r="9" spans="1:5" x14ac:dyDescent="0.2">
      <c r="A9" s="4"/>
      <c r="C9" s="15" t="s">
        <v>3</v>
      </c>
      <c r="D9" s="16">
        <v>95440142.400000006</v>
      </c>
      <c r="E9" s="17">
        <v>84626471.629999995</v>
      </c>
    </row>
    <row r="10" spans="1:5" x14ac:dyDescent="0.2">
      <c r="A10" s="4"/>
      <c r="C10" s="15" t="s">
        <v>20</v>
      </c>
      <c r="D10" s="16">
        <v>2775297.16</v>
      </c>
      <c r="E10" s="17">
        <v>1787832.61</v>
      </c>
    </row>
    <row r="11" spans="1:5" x14ac:dyDescent="0.2">
      <c r="A11" s="4"/>
      <c r="C11" s="15" t="s">
        <v>21</v>
      </c>
      <c r="D11" s="16">
        <v>1515568.52</v>
      </c>
      <c r="E11" s="17">
        <v>1464235.26</v>
      </c>
    </row>
    <row r="12" spans="1:5" x14ac:dyDescent="0.2">
      <c r="A12" s="4"/>
      <c r="C12" s="15" t="s">
        <v>22</v>
      </c>
      <c r="D12" s="16">
        <v>0</v>
      </c>
      <c r="E12" s="17">
        <v>0</v>
      </c>
    </row>
    <row r="13" spans="1:5" ht="28.5" x14ac:dyDescent="0.2">
      <c r="A13" s="4"/>
      <c r="C13" s="15" t="s">
        <v>23</v>
      </c>
      <c r="D13" s="16">
        <v>0</v>
      </c>
      <c r="E13" s="17">
        <v>0</v>
      </c>
    </row>
    <row r="14" spans="1:5" x14ac:dyDescent="0.2">
      <c r="A14" s="4"/>
      <c r="C14" s="15" t="s">
        <v>24</v>
      </c>
      <c r="D14" s="16">
        <v>0</v>
      </c>
      <c r="E14" s="17">
        <v>0</v>
      </c>
    </row>
    <row r="15" spans="1:5" x14ac:dyDescent="0.2">
      <c r="A15" s="4"/>
      <c r="C15" s="15" t="s">
        <v>25</v>
      </c>
      <c r="D15" s="16">
        <v>0</v>
      </c>
      <c r="E15" s="17">
        <v>0</v>
      </c>
    </row>
    <row r="16" spans="1:5" x14ac:dyDescent="0.2">
      <c r="A16" s="4"/>
      <c r="C16" s="15" t="s">
        <v>26</v>
      </c>
      <c r="D16" s="16">
        <v>1462938.06</v>
      </c>
      <c r="E16" s="17">
        <v>0</v>
      </c>
    </row>
    <row r="17" spans="1:5" ht="15" x14ac:dyDescent="0.2">
      <c r="A17" s="4"/>
      <c r="B17" s="11" t="s">
        <v>15</v>
      </c>
      <c r="C17" s="12"/>
      <c r="D17" s="13">
        <f>SUM(D18:D33)</f>
        <v>76025603.650000006</v>
      </c>
      <c r="E17" s="14">
        <f>SUM(E18:E33)</f>
        <v>67058469.839999996</v>
      </c>
    </row>
    <row r="18" spans="1:5" x14ac:dyDescent="0.2">
      <c r="A18" s="4"/>
      <c r="C18" s="15" t="s">
        <v>27</v>
      </c>
      <c r="D18" s="16">
        <v>37254244.5</v>
      </c>
      <c r="E18" s="17">
        <v>32234577.489999998</v>
      </c>
    </row>
    <row r="19" spans="1:5" x14ac:dyDescent="0.2">
      <c r="A19" s="4"/>
      <c r="C19" s="15" t="s">
        <v>28</v>
      </c>
      <c r="D19" s="16">
        <v>8529481.5600000005</v>
      </c>
      <c r="E19" s="17">
        <v>8075806.0899999999</v>
      </c>
    </row>
    <row r="20" spans="1:5" x14ac:dyDescent="0.2">
      <c r="A20" s="4"/>
      <c r="C20" s="15" t="s">
        <v>29</v>
      </c>
      <c r="D20" s="16">
        <v>29443747.48</v>
      </c>
      <c r="E20" s="17">
        <v>25376846.350000001</v>
      </c>
    </row>
    <row r="21" spans="1:5" x14ac:dyDescent="0.2">
      <c r="A21" s="4"/>
      <c r="C21" s="15" t="s">
        <v>30</v>
      </c>
      <c r="D21" s="16">
        <v>0</v>
      </c>
      <c r="E21" s="17">
        <v>0</v>
      </c>
    </row>
    <row r="22" spans="1:5" x14ac:dyDescent="0.2">
      <c r="A22" s="4"/>
      <c r="C22" s="15" t="s">
        <v>31</v>
      </c>
      <c r="D22" s="16">
        <v>0</v>
      </c>
      <c r="E22" s="17">
        <v>0</v>
      </c>
    </row>
    <row r="23" spans="1:5" x14ac:dyDescent="0.2">
      <c r="A23" s="4"/>
      <c r="C23" s="15" t="s">
        <v>32</v>
      </c>
      <c r="D23" s="16">
        <v>0</v>
      </c>
      <c r="E23" s="17">
        <v>0</v>
      </c>
    </row>
    <row r="24" spans="1:5" x14ac:dyDescent="0.2">
      <c r="A24" s="4"/>
      <c r="C24" s="15" t="s">
        <v>33</v>
      </c>
      <c r="D24" s="16">
        <v>0</v>
      </c>
      <c r="E24" s="17">
        <v>0</v>
      </c>
    </row>
    <row r="25" spans="1:5" x14ac:dyDescent="0.2">
      <c r="A25" s="4"/>
      <c r="C25" s="15" t="s">
        <v>34</v>
      </c>
      <c r="D25" s="16">
        <v>0</v>
      </c>
      <c r="E25" s="17">
        <v>0</v>
      </c>
    </row>
    <row r="26" spans="1:5" x14ac:dyDescent="0.2">
      <c r="A26" s="4"/>
      <c r="C26" s="15" t="s">
        <v>35</v>
      </c>
      <c r="D26" s="16">
        <v>0</v>
      </c>
      <c r="E26" s="17">
        <v>0</v>
      </c>
    </row>
    <row r="27" spans="1:5" x14ac:dyDescent="0.2">
      <c r="A27" s="4"/>
      <c r="C27" s="15" t="s">
        <v>36</v>
      </c>
      <c r="D27" s="16">
        <v>0</v>
      </c>
      <c r="E27" s="17">
        <v>0</v>
      </c>
    </row>
    <row r="28" spans="1:5" x14ac:dyDescent="0.2">
      <c r="A28" s="4"/>
      <c r="C28" s="15" t="s">
        <v>10</v>
      </c>
      <c r="D28" s="16">
        <v>0</v>
      </c>
      <c r="E28" s="17">
        <v>0</v>
      </c>
    </row>
    <row r="29" spans="1:5" x14ac:dyDescent="0.2">
      <c r="A29" s="4"/>
      <c r="C29" s="15" t="s">
        <v>37</v>
      </c>
      <c r="D29" s="16">
        <v>0</v>
      </c>
      <c r="E29" s="17">
        <v>0</v>
      </c>
    </row>
    <row r="30" spans="1:5" x14ac:dyDescent="0.2">
      <c r="A30" s="4"/>
      <c r="C30" s="15" t="s">
        <v>38</v>
      </c>
      <c r="D30" s="16">
        <v>0</v>
      </c>
      <c r="E30" s="17">
        <v>0</v>
      </c>
    </row>
    <row r="31" spans="1:5" x14ac:dyDescent="0.2">
      <c r="A31" s="4"/>
      <c r="C31" s="15" t="s">
        <v>4</v>
      </c>
      <c r="D31" s="16">
        <v>0</v>
      </c>
      <c r="E31" s="17">
        <v>0</v>
      </c>
    </row>
    <row r="32" spans="1:5" x14ac:dyDescent="0.2">
      <c r="A32" s="4"/>
      <c r="C32" s="15" t="s">
        <v>5</v>
      </c>
      <c r="D32" s="16">
        <v>0</v>
      </c>
      <c r="E32" s="17">
        <v>0</v>
      </c>
    </row>
    <row r="33" spans="1:5" x14ac:dyDescent="0.2">
      <c r="A33" s="4"/>
      <c r="C33" s="15" t="s">
        <v>39</v>
      </c>
      <c r="D33" s="16">
        <v>798130.11</v>
      </c>
      <c r="E33" s="17">
        <v>1371239.91</v>
      </c>
    </row>
    <row r="34" spans="1:5" ht="15" x14ac:dyDescent="0.2">
      <c r="A34" s="18" t="s">
        <v>43</v>
      </c>
      <c r="C34" s="19"/>
      <c r="D34" s="13">
        <f>+D5-D17</f>
        <v>25168342.489999995</v>
      </c>
      <c r="E34" s="14">
        <f>+E5-E17</f>
        <v>20820069.660000004</v>
      </c>
    </row>
    <row r="35" spans="1:5" ht="15" x14ac:dyDescent="0.2">
      <c r="A35" s="20"/>
      <c r="C35" s="19"/>
      <c r="D35" s="13"/>
      <c r="E35" s="14"/>
    </row>
    <row r="36" spans="1:5" ht="15" x14ac:dyDescent="0.2">
      <c r="A36" s="7" t="s">
        <v>13</v>
      </c>
      <c r="C36" s="8"/>
      <c r="D36" s="16"/>
      <c r="E36" s="17"/>
    </row>
    <row r="37" spans="1:5" ht="15" x14ac:dyDescent="0.2">
      <c r="A37" s="4"/>
      <c r="B37" s="11" t="s">
        <v>12</v>
      </c>
      <c r="C37" s="12"/>
      <c r="D37" s="13">
        <f>SUM(D38:D40)</f>
        <v>482844.06</v>
      </c>
      <c r="E37" s="14">
        <f>SUM(E38:E40)</f>
        <v>2110256.38</v>
      </c>
    </row>
    <row r="38" spans="1:5" x14ac:dyDescent="0.2">
      <c r="A38" s="4"/>
      <c r="C38" s="15" t="s">
        <v>40</v>
      </c>
      <c r="D38" s="16">
        <v>0</v>
      </c>
      <c r="E38" s="17">
        <v>0</v>
      </c>
    </row>
    <row r="39" spans="1:5" x14ac:dyDescent="0.2">
      <c r="A39" s="4"/>
      <c r="C39" s="15" t="s">
        <v>41</v>
      </c>
      <c r="D39" s="16">
        <v>0</v>
      </c>
      <c r="E39" s="17">
        <v>0</v>
      </c>
    </row>
    <row r="40" spans="1:5" x14ac:dyDescent="0.2">
      <c r="A40" s="4"/>
      <c r="C40" s="15" t="s">
        <v>42</v>
      </c>
      <c r="D40" s="16">
        <v>482844.06</v>
      </c>
      <c r="E40" s="17">
        <v>2110256.38</v>
      </c>
    </row>
    <row r="41" spans="1:5" ht="15" x14ac:dyDescent="0.2">
      <c r="A41" s="4"/>
      <c r="B41" s="11" t="s">
        <v>15</v>
      </c>
      <c r="C41" s="12"/>
      <c r="D41" s="13">
        <f>SUM(D42:D44)</f>
        <v>9925160.9900000002</v>
      </c>
      <c r="E41" s="14">
        <f>SUM(E42:E44)</f>
        <v>19547255.969999999</v>
      </c>
    </row>
    <row r="42" spans="1:5" x14ac:dyDescent="0.2">
      <c r="A42" s="4"/>
      <c r="C42" s="15" t="s">
        <v>40</v>
      </c>
      <c r="D42" s="16">
        <v>5555410.5899999999</v>
      </c>
      <c r="E42" s="17">
        <v>15780187.550000001</v>
      </c>
    </row>
    <row r="43" spans="1:5" x14ac:dyDescent="0.2">
      <c r="A43" s="4"/>
      <c r="C43" s="15" t="s">
        <v>41</v>
      </c>
      <c r="D43" s="16">
        <v>4369750.4000000004</v>
      </c>
      <c r="E43" s="17">
        <v>3767068.42</v>
      </c>
    </row>
    <row r="44" spans="1:5" x14ac:dyDescent="0.2">
      <c r="A44" s="4"/>
      <c r="C44" s="15" t="s">
        <v>42</v>
      </c>
      <c r="D44" s="16">
        <v>0</v>
      </c>
      <c r="E44" s="17">
        <v>0</v>
      </c>
    </row>
    <row r="45" spans="1:5" ht="15" x14ac:dyDescent="0.2">
      <c r="A45" s="18" t="s">
        <v>16</v>
      </c>
      <c r="C45" s="19"/>
      <c r="D45" s="13">
        <f>+D37-D41</f>
        <v>-9442316.9299999997</v>
      </c>
      <c r="E45" s="14">
        <f>+E37-E41</f>
        <v>-17436999.59</v>
      </c>
    </row>
    <row r="46" spans="1:5" ht="15" x14ac:dyDescent="0.2">
      <c r="A46" s="20"/>
      <c r="C46" s="19"/>
      <c r="D46" s="13"/>
      <c r="E46" s="14"/>
    </row>
    <row r="47" spans="1:5" ht="15" x14ac:dyDescent="0.2">
      <c r="A47" s="7" t="s">
        <v>14</v>
      </c>
      <c r="C47" s="8"/>
      <c r="D47" s="16"/>
      <c r="E47" s="17"/>
    </row>
    <row r="48" spans="1:5" ht="15" x14ac:dyDescent="0.2">
      <c r="A48" s="4"/>
      <c r="B48" s="11" t="s">
        <v>12</v>
      </c>
      <c r="C48" s="12"/>
      <c r="D48" s="13">
        <f>SUM(D49:D52)</f>
        <v>2795469.78</v>
      </c>
      <c r="E48" s="14">
        <f>SUM(E49:E52)</f>
        <v>0</v>
      </c>
    </row>
    <row r="49" spans="1:5" x14ac:dyDescent="0.2">
      <c r="A49" s="4"/>
      <c r="C49" s="15" t="s">
        <v>6</v>
      </c>
      <c r="D49" s="16">
        <v>0</v>
      </c>
      <c r="E49" s="17">
        <v>0</v>
      </c>
    </row>
    <row r="50" spans="1:5" x14ac:dyDescent="0.2">
      <c r="A50" s="4"/>
      <c r="C50" s="21" t="s">
        <v>9</v>
      </c>
      <c r="D50" s="16">
        <v>0</v>
      </c>
      <c r="E50" s="17">
        <v>0</v>
      </c>
    </row>
    <row r="51" spans="1:5" x14ac:dyDescent="0.2">
      <c r="A51" s="4"/>
      <c r="C51" s="21" t="s">
        <v>7</v>
      </c>
      <c r="D51" s="16">
        <v>0</v>
      </c>
      <c r="E51" s="17">
        <v>0</v>
      </c>
    </row>
    <row r="52" spans="1:5" x14ac:dyDescent="0.2">
      <c r="A52" s="4"/>
      <c r="C52" s="15" t="s">
        <v>44</v>
      </c>
      <c r="D52" s="16">
        <v>2795469.78</v>
      </c>
      <c r="E52" s="17">
        <v>0</v>
      </c>
    </row>
    <row r="53" spans="1:5" ht="15" x14ac:dyDescent="0.2">
      <c r="A53" s="4"/>
      <c r="B53" s="11" t="s">
        <v>15</v>
      </c>
      <c r="C53" s="12"/>
      <c r="D53" s="13">
        <f>SUM(D54:D57)</f>
        <v>0</v>
      </c>
      <c r="E53" s="14">
        <f>SUM(E54:E57)</f>
        <v>0</v>
      </c>
    </row>
    <row r="54" spans="1:5" x14ac:dyDescent="0.2">
      <c r="A54" s="4"/>
      <c r="C54" s="15" t="s">
        <v>8</v>
      </c>
      <c r="D54" s="16">
        <v>0</v>
      </c>
      <c r="E54" s="17">
        <v>0</v>
      </c>
    </row>
    <row r="55" spans="1:5" x14ac:dyDescent="0.2">
      <c r="A55" s="4"/>
      <c r="C55" s="21" t="s">
        <v>9</v>
      </c>
      <c r="D55" s="16">
        <v>0</v>
      </c>
      <c r="E55" s="17">
        <v>0</v>
      </c>
    </row>
    <row r="56" spans="1:5" x14ac:dyDescent="0.2">
      <c r="A56" s="4"/>
      <c r="C56" s="21" t="s">
        <v>7</v>
      </c>
      <c r="D56" s="16">
        <v>0</v>
      </c>
      <c r="E56" s="17">
        <v>0</v>
      </c>
    </row>
    <row r="57" spans="1:5" x14ac:dyDescent="0.2">
      <c r="A57" s="4"/>
      <c r="C57" s="15" t="s">
        <v>44</v>
      </c>
      <c r="D57" s="16">
        <v>0</v>
      </c>
      <c r="E57" s="17">
        <v>0</v>
      </c>
    </row>
    <row r="58" spans="1:5" ht="15" x14ac:dyDescent="0.2">
      <c r="A58" s="18" t="s">
        <v>17</v>
      </c>
      <c r="C58" s="19"/>
      <c r="D58" s="13">
        <f>+D48-D53</f>
        <v>2795469.78</v>
      </c>
      <c r="E58" s="14">
        <v>0</v>
      </c>
    </row>
    <row r="59" spans="1:5" ht="15" x14ac:dyDescent="0.2">
      <c r="A59" s="20"/>
      <c r="C59" s="19"/>
      <c r="D59" s="13"/>
      <c r="E59" s="14"/>
    </row>
    <row r="60" spans="1:5" ht="15" x14ac:dyDescent="0.2">
      <c r="A60" s="18" t="s">
        <v>18</v>
      </c>
      <c r="C60" s="19"/>
      <c r="D60" s="13">
        <f>+D34+D45</f>
        <v>15726025.559999995</v>
      </c>
      <c r="E60" s="14">
        <f>+E34+E45</f>
        <v>3383070.070000004</v>
      </c>
    </row>
    <row r="61" spans="1:5" ht="15" x14ac:dyDescent="0.2">
      <c r="A61" s="20"/>
      <c r="C61" s="19"/>
      <c r="D61" s="13"/>
      <c r="E61" s="14"/>
    </row>
    <row r="62" spans="1:5" ht="15" x14ac:dyDescent="0.2">
      <c r="A62" s="18" t="s">
        <v>45</v>
      </c>
      <c r="C62" s="19"/>
      <c r="D62" s="13">
        <f>E63</f>
        <v>29033871.400000002</v>
      </c>
      <c r="E62" s="14">
        <v>25650801.329999998</v>
      </c>
    </row>
    <row r="63" spans="1:5" ht="15" x14ac:dyDescent="0.2">
      <c r="A63" s="18" t="s">
        <v>46</v>
      </c>
      <c r="C63" s="19"/>
      <c r="D63" s="13">
        <f>+D60+D62</f>
        <v>44759896.959999993</v>
      </c>
      <c r="E63" s="14">
        <f>+E60+E62</f>
        <v>29033871.400000002</v>
      </c>
    </row>
    <row r="64" spans="1:5" x14ac:dyDescent="0.2">
      <c r="A64" s="22"/>
      <c r="B64" s="23"/>
      <c r="C64" s="24"/>
      <c r="D64" s="24"/>
      <c r="E64" s="25"/>
    </row>
    <row r="66" spans="1:9" x14ac:dyDescent="0.2">
      <c r="A66" s="37" t="s">
        <v>48</v>
      </c>
      <c r="B66" s="37"/>
      <c r="C66" s="37"/>
      <c r="D66" s="37"/>
      <c r="E66" s="37"/>
      <c r="F66" s="37"/>
      <c r="G66" s="37"/>
      <c r="H66" s="37"/>
      <c r="I66" s="37"/>
    </row>
    <row r="70" spans="1:9" x14ac:dyDescent="0.2">
      <c r="C70" s="28" t="s">
        <v>49</v>
      </c>
      <c r="D70" s="35" t="s">
        <v>47</v>
      </c>
      <c r="E70" s="35"/>
    </row>
    <row r="71" spans="1:9" ht="44.25" customHeight="1" x14ac:dyDescent="0.2">
      <c r="C71" s="29" t="s">
        <v>50</v>
      </c>
      <c r="D71" s="36" t="s">
        <v>51</v>
      </c>
      <c r="E71" s="36"/>
    </row>
  </sheetData>
  <sheetProtection formatCells="0" formatColumns="0" formatRows="0" autoFilter="0"/>
  <mergeCells count="5">
    <mergeCell ref="A1:E1"/>
    <mergeCell ref="A2:C2"/>
    <mergeCell ref="D70:E70"/>
    <mergeCell ref="D71:E71"/>
    <mergeCell ref="A66:I66"/>
  </mergeCells>
  <pageMargins left="1.04" right="0.70866141732283472" top="0.55118110236220474" bottom="0.74803149606299213" header="0.31496062992125984" footer="0.31496062992125984"/>
  <pageSetup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2018-07-27T21:33:46Z</cp:lastPrinted>
  <dcterms:created xsi:type="dcterms:W3CDTF">2012-12-11T20:31:36Z</dcterms:created>
  <dcterms:modified xsi:type="dcterms:W3CDTF">2019-01-30T22:55:21Z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