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spaldo_13oct2014\DEUNIDADP\2017\Presupuesto &amp; Cuenta Pública\2018\Cuenta Pública\DIgitale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7" i="1" l="1"/>
  <c r="I33" i="1"/>
  <c r="H33" i="1"/>
  <c r="G33" i="1"/>
  <c r="F33" i="1"/>
  <c r="E33" i="1"/>
  <c r="D33" i="1"/>
  <c r="I31" i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6" i="1"/>
  <c r="H6" i="1"/>
  <c r="G6" i="1"/>
  <c r="F6" i="1"/>
  <c r="E6" i="1"/>
  <c r="D6" i="1"/>
  <c r="H19" i="1"/>
  <c r="G19" i="1"/>
  <c r="E19" i="1"/>
  <c r="D19" i="1"/>
  <c r="H10" i="1"/>
  <c r="G10" i="1"/>
  <c r="E10" i="1"/>
  <c r="D10" i="1"/>
  <c r="H37" i="1" l="1"/>
  <c r="G37" i="1"/>
  <c r="D37" i="1"/>
  <c r="F11" i="1" l="1"/>
  <c r="I11" i="1" s="1"/>
  <c r="F20" i="1"/>
  <c r="F18" i="1"/>
  <c r="F10" i="1" s="1"/>
  <c r="I14" i="1"/>
  <c r="F14" i="1"/>
  <c r="I20" i="1" l="1"/>
  <c r="I19" i="1" s="1"/>
  <c r="F19" i="1"/>
  <c r="F37" i="1" s="1"/>
  <c r="I18" i="1"/>
  <c r="I10" i="1" s="1"/>
  <c r="I37" i="1" l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<sst xmlns="http://schemas.openxmlformats.org/spreadsheetml/2006/main" count="42" uniqueCount="42">
  <si>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</si>
  <si>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</si>
  <si>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</si>
  <si>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</si>
  <si>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</si>
  <si>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</si>
  <si>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</si>
  <si>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</si>
  <si>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</si>
  <si>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</si>
  <si>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</si>
  <si>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</si>
  <si>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</si>
  <si>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</si>
  <si>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</si>
  <si>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</si>
  <si>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</si>
  <si>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</si>
  <si>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</si>
  <si>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</si>
  <si>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</si>
  <si>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</si>
  <si>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</si>
  <si>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</si>
  <si>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</si>
  <si>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</si>
  <si>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</si>
  <si>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</si>
  <si>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</si>
  <si>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</si>
  <si>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</si>
  <si>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</si>
  <si>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</si>
  <si>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</si>
  <si>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</si>
  <si>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</si>
  <si>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</si>
  <si>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</si>
  <si>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</si>
  <si>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</si>
  <si>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</si>
  <si>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DE AGUA POTABLE Y ALCANTARILLADO DE SILAO
GASTO POR CATEGORÍA PROGRAMÁTICA
DEL 1 DE ENERO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</si>
</sst>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topLeftCell="A19" zoomScaleNormal="100" zoomScaleSheetLayoutView="90" workbookViewId="0">
      <selection activeCell="H37" sqref="H3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SUM(D7:D9)</f>
        <v>0</v>
      </c>
      <c r="E6" s="18">
        <f t="shared" ref="E6:I6" si="0">SUM(E7:E9)</f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SUM(D11:D18)</f>
        <v>55824227.477232158</v>
      </c>
      <c r="E10" s="19">
        <f t="shared" ref="E10:I10" si="1">SUM(E11:E18)</f>
        <v>0</v>
      </c>
      <c r="F10" s="19">
        <f t="shared" si="1"/>
        <v>55824227.477232158</v>
      </c>
      <c r="G10" s="19">
        <f t="shared" si="1"/>
        <v>8243085.7800000003</v>
      </c>
      <c r="H10" s="19">
        <f t="shared" si="1"/>
        <v>8243085.8700000001</v>
      </c>
      <c r="I10" s="19">
        <f t="shared" si="1"/>
        <v>47581141.697232157</v>
      </c>
    </row>
    <row r="11" spans="1:9" x14ac:dyDescent="0.2">
      <c r="A11" s="13"/>
      <c r="B11" s="9"/>
      <c r="C11" s="3" t="s">
        <v>4</v>
      </c>
      <c r="D11" s="20">
        <v>39139582.85743621</v>
      </c>
      <c r="E11" s="20">
        <v>0</v>
      </c>
      <c r="F11" s="20">
        <f>D11+E11</f>
        <v>39139582.85743621</v>
      </c>
      <c r="G11" s="20">
        <v>7119329.3399999999</v>
      </c>
      <c r="H11" s="20">
        <v>7119329.5</v>
      </c>
      <c r="I11" s="20">
        <f>F11-G11</f>
        <v>32020253.51743621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>
        <v>2189501.4593658308</v>
      </c>
      <c r="E14" s="20">
        <v>0</v>
      </c>
      <c r="F14" s="20">
        <f>D14+E14</f>
        <v>2189501.4593658308</v>
      </c>
      <c r="G14" s="20">
        <v>301820.48000000004</v>
      </c>
      <c r="H14" s="20">
        <v>301820.41000000003</v>
      </c>
      <c r="I14" s="20">
        <f>F14-G14</f>
        <v>1887680.9793658308</v>
      </c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>
        <v>14495143.160430115</v>
      </c>
      <c r="E18" s="20">
        <v>0</v>
      </c>
      <c r="F18" s="20">
        <f>D18+E18</f>
        <v>14495143.160430115</v>
      </c>
      <c r="G18" s="20">
        <v>821935.96</v>
      </c>
      <c r="H18" s="20">
        <v>821935.96</v>
      </c>
      <c r="I18" s="20">
        <f>F18-G18</f>
        <v>13673207.200430114</v>
      </c>
    </row>
    <row r="19" spans="1:9" x14ac:dyDescent="0.2">
      <c r="A19" s="13"/>
      <c r="B19" s="24" t="s">
        <v>12</v>
      </c>
      <c r="C19" s="23"/>
      <c r="D19" s="19">
        <f>D20</f>
        <v>35307211.73514764</v>
      </c>
      <c r="E19" s="19">
        <f t="shared" ref="E19:I19" si="2">E20</f>
        <v>0</v>
      </c>
      <c r="F19" s="19">
        <f t="shared" si="2"/>
        <v>35307211.73514764</v>
      </c>
      <c r="G19" s="19">
        <f t="shared" si="2"/>
        <v>5452812.6899999995</v>
      </c>
      <c r="H19" s="19">
        <f t="shared" si="2"/>
        <v>5452812.71</v>
      </c>
      <c r="I19" s="19">
        <f t="shared" si="2"/>
        <v>29854399.045147642</v>
      </c>
    </row>
    <row r="20" spans="1:9" x14ac:dyDescent="0.2">
      <c r="A20" s="13"/>
      <c r="B20" s="9"/>
      <c r="C20" s="3" t="s">
        <v>13</v>
      </c>
      <c r="D20" s="20">
        <v>35307211.73514764</v>
      </c>
      <c r="E20" s="20">
        <v>0</v>
      </c>
      <c r="F20" s="20">
        <f>D20+E20</f>
        <v>35307211.73514764</v>
      </c>
      <c r="G20" s="20">
        <v>5452812.6899999995</v>
      </c>
      <c r="H20" s="20">
        <v>5452812.71</v>
      </c>
      <c r="I20" s="20">
        <f>F20-G20</f>
        <v>29854399.045147642</v>
      </c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3">SUM(E24:E25)</f>
        <v>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3"/>
        <v>0</v>
      </c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4">SUM(E27:E30)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4"/>
        <v>0</v>
      </c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5">E32</f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19">
        <f>SUM(D34:D35)</f>
        <v>0</v>
      </c>
      <c r="E33" s="20">
        <f t="shared" ref="E33:I33" si="6">SUM(E34:E35)</f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D33+D31+D26+D23+D19+D10+D6</f>
        <v>91131439.212379798</v>
      </c>
      <c r="E37" s="25">
        <f t="shared" ref="E37:I37" si="7">E33+E31+E26+E23+E19+E10+E6</f>
        <v>0</v>
      </c>
      <c r="F37" s="25">
        <f t="shared" si="7"/>
        <v>91131439.212379798</v>
      </c>
      <c r="G37" s="25">
        <f t="shared" si="7"/>
        <v>13695898.469999999</v>
      </c>
      <c r="H37" s="25">
        <f t="shared" si="7"/>
        <v>13695898.58</v>
      </c>
      <c r="I37" s="25">
        <f t="shared" si="7"/>
        <v>77435540.742379799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F14 I14 F18 I18 F20 F11 I11 D10 E10:I10 D19 E19 G19:H19 D6 E6:I6 D31 E31:I31 D33 E33:I33 D37:I37 D26 D23:I23 E26:I26 I20" unlockedFormula="1"/>
    <ignoredError sqref="F19 I19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</cp:lastModifiedBy>
  <cp:lastPrinted>2017-03-30T22:19:49Z</cp:lastPrinted>
  <dcterms:created xsi:type="dcterms:W3CDTF">2012-12-11T21:13:37Z</dcterms:created>
  <dcterms:modified xsi:type="dcterms:W3CDTF">2018-04-27T15:18:09Z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