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D8492C05-1A84-4D1E-BC98-2B948E3FA8F3}" xr6:coauthVersionLast="43" xr6:coauthVersionMax="43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</workbook>
</file>

<file path=xl/calcChain.xml><?xml version="1.0" encoding="utf-8"?>
<calcChain xmlns="http://schemas.openxmlformats.org/spreadsheetml/2006/main">
  <c r="C7" i="64" l="1"/>
  <c r="C185" i="60" l="1"/>
  <c r="C186" i="60"/>
  <c r="C208" i="60"/>
  <c r="C170" i="60"/>
  <c r="C160" i="60"/>
  <c r="C127" i="60"/>
  <c r="C117" i="60"/>
  <c r="C107" i="60"/>
  <c r="C100" i="60"/>
  <c r="C99" i="60" s="1"/>
  <c r="C8" i="60" l="1"/>
  <c r="C33" i="60"/>
  <c r="C30" i="64" l="1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<sst xmlns="http://schemas.openxmlformats.org/spreadsheetml/2006/main" count="917" uniqueCount="654">
  <si>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</si>
  <si>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</si>
  <si>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</si>
  <si>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</si>
  <si>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</si>
  <si>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</si>
  <si>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</si>
  <si>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</si>
  <si>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</si>
  <si>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</si>
  <si>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</si>
  <si>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</si>
  <si>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</si>
  <si>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</si>
  <si>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</si>
  <si>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</si>
  <si>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</si>
  <si>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</si>
  <si>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</si>
  <si>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</si>
  <si>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</si>
  <si>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</si>
  <si>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</si>
  <si>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</si>
  <si>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</si>
  <si>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</si>
  <si>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</si>
  <si>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</si>
  <si>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</si>
  <si>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</si>
  <si>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</si>
  <si>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</si>
  <si>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</si>
  <si>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</si>
  <si>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</si>
  <si>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</si>
  <si>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</si>
  <si>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</si>
  <si>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</si>
  <si>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</si>
  <si>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</si>
  <si>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</si>
  <si>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</si>
  <si>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</si>
  <si>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</si>
  <si>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</si>
  <si>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</si>
  <si>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</si>
  <si>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</si>
  <si>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</si>
  <si>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</si>
  <si>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</si>
  <si>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</si>
  <si>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</si>
  <si>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</si>
  <si>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</si>
  <si>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</si>
  <si>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</si>
  <si>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</si>
  <si>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</si>
  <si>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</si>
  <si>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</si>
  <si>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</si>
  <si>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</si>
  <si>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</si>
  <si>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</si>
  <si>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</si>
  <si>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</si>
  <si>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</si>
  <si>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</si>
  <si>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</si>
  <si>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</si>
  <si>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</si>
  <si>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</si>
  <si>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</si>
  <si>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</si>
  <si>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</si>
  <si>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</si>
  <si>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</si>
  <si>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</si>
  <si>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</si>
  <si>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</si>
  <si>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</si>
  <si>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</si>
  <si>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</si>
  <si>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</si>
  <si>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</si>
  <si>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</si>
  <si>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</si>
  <si>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</si>
  <si>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</si>
  <si>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</si>
  <si>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</si>
  <si>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</si>
  <si>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</si>
  <si>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</si>
  <si>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</si>
  <si>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</si>
  <si>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</si>
  <si>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</si>
  <si>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</si>
  <si>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</si>
  <si>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</si>
  <si>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</si>
  <si>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</si>
  <si>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</si>
  <si>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</si>
  <si>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</si>
  <si>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</si>
  <si>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</si>
  <si>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</si>
  <si>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</si>
  <si>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</si>
  <si>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</si>
  <si>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</si>
  <si>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</si>
  <si>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</si>
  <si>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</si>
  <si>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</si>
  <si>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</si>
  <si>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</si>
  <si>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</si>
  <si>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</si>
  <si>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</si>
  <si>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</si>
  <si>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</si>
  <si>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</si>
  <si>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</si>
  <si>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</si>
  <si>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</si>
  <si>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</si>
  <si>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</si>
  <si>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</si>
  <si>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</si>
  <si>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</si>
  <si>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</si>
  <si>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</si>
  <si>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</si>
  <si>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</si>
  <si>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</si>
  <si>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</si>
  <si>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</si>
  <si>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</si>
  <si>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</si>
  <si>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</si>
  <si>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</si>
  <si>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</si>
  <si>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</si>
  <si>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</si>
  <si>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</si>
  <si>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</si>
  <si>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</si>
  <si>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</si>
  <si>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</si>
  <si>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</si>
  <si>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</si>
  <si>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</si>
  <si>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</si>
  <si>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</si>
  <si>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</si>
  <si>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</si>
  <si>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</si>
  <si>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</si>
  <si>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</si>
  <si>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</si>
  <si>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</si>
  <si>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</si>
  <si>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</si>
  <si>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</si>
  <si>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</si>
  <si>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</si>
  <si>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</si>
  <si>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</si>
  <si>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</si>
  <si>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</si>
  <si>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</si>
  <si>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</si>
  <si>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</si>
  <si>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</si>
  <si>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</si>
  <si>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</si>
  <si>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</si>
  <si>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</si>
  <si>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</si>
  <si>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</si>
  <si>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</si>
  <si>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</si>
  <si>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</si>
  <si>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</si>
  <si>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</si>
  <si>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</si>
  <si>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</si>
  <si>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</si>
  <si>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</si>
  <si>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</si>
  <si>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</si>
  <si>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</si>
  <si>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</si>
  <si>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</si>
  <si>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</si>
  <si>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</si>
  <si>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</si>
  <si>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</si>
  <si>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</si>
  <si>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</si>
  <si>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</si>
  <si>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</si>
  <si>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</si>
  <si>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</si>
  <si>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</si>
  <si>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</si>
  <si>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</si>
  <si>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</si>
  <si>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</si>
  <si>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</si>
  <si>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</si>
  <si>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</si>
  <si>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</si>
  <si>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</si>
  <si>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</si>
  <si>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</si>
  <si>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</si>
  <si>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</si>
  <si>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</si>
  <si>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</si>
  <si>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</si>
  <si>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</si>
  <si>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</si>
  <si>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</si>
  <si>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</si>
  <si>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</si>
  <si>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</si>
  <si>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</si>
  <si>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</si>
  <si>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</si>
  <si>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</si>
  <si>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</si>
  <si>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</si>
  <si>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</si>
  <si>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</si>
  <si>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</si>
  <si>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</si>
  <si>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</si>
  <si>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</si>
  <si>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</si>
  <si>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</si>
  <si>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</si>
  <si>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</si>
  <si>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</si>
  <si>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</si>
  <si>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</si>
  <si>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</si>
  <si>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</si>
  <si>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</si>
  <si>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</si>
  <si>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</si>
  <si>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</si>
  <si>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</si>
  <si>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</si>
  <si>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</si>
  <si>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</si>
  <si>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</si>
  <si>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</si>
  <si>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</si>
  <si>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</si>
  <si>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</si>
  <si>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</si>
  <si>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</si>
  <si>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</si>
  <si>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</si>
  <si>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</si>
  <si>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</si>
  <si>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</si>
  <si>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</si>
  <si>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</si>
  <si>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</si>
  <si>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</si>
  <si>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</si>
  <si>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</si>
  <si>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</si>
  <si>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</si>
  <si>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</si>
  <si>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</si>
  <si>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</si>
  <si>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</si>
  <si>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</si>
  <si>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</si>
  <si>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</si>
  <si>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</si>
  <si>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</si>
  <si>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</si>
  <si>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</si>
  <si>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</si>
  <si>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</si>
  <si>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</si>
  <si>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</si>
  <si>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</si>
  <si>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</si>
  <si>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</si>
  <si>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</si>
  <si>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</si>
  <si>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</si>
  <si>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</si>
  <si>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</si>
  <si>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</si>
  <si>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</si>
  <si>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</si>
  <si>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</si>
  <si>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</si>
  <si>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</si>
  <si>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</si>
  <si>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</si>
  <si>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</si>
  <si>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</si>
  <si>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</si>
  <si>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</si>
  <si>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</si>
  <si>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</si>
  <si>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</si>
  <si>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</si>
  <si>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</si>
  <si>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</si>
  <si>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</si>
  <si>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</si>
  <si>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</si>
  <si>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</si>
  <si>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</si>
  <si>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</si>
  <si>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</si>
  <si>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</si>
  <si>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</si>
  <si>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</si>
  <si>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</si>
  <si>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</si>
  <si>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</si>
  <si>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</si>
  <si>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</si>
  <si>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</si>
  <si>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</si>
  <si>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</si>
  <si>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</si>
  <si>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</si>
  <si>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</si>
  <si>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</si>
  <si>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</si>
  <si>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</si>
  <si>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</si>
  <si>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</si>
  <si>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</si>
  <si>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</si>
  <si>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</si>
  <si>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</si>
  <si>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</si>
  <si>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</si>
  <si>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</si>
  <si>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</si>
  <si>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</si>
  <si>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</si>
  <si>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</si>
  <si>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</si>
  <si>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</si>
  <si>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</si>
  <si>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</si>
  <si>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</si>
  <si>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</si>
  <si>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</si>
  <si>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</si>
  <si>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</si>
  <si>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</si>
  <si>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</si>
  <si>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</si>
  <si>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</si>
  <si>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</si>
  <si>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</si>
  <si>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</si>
  <si>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</si>
  <si>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</si>
  <si>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</si>
  <si>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</si>
  <si>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</si>
  <si>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</si>
  <si>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</si>
  <si>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</si>
  <si>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</si>
  <si>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</si>
  <si>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</si>
  <si>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</si>
  <si>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</si>
  <si>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</si>
  <si>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</si>
  <si>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</si>
  <si>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</si>
  <si>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</si>
  <si>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</si>
  <si>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</si>
  <si>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</si>
  <si>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</si>
  <si>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</si>
  <si>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</si>
  <si>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</si>
  <si>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</si>
  <si>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</si>
  <si>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</si>
  <si>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</si>
  <si>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</si>
  <si>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</si>
  <si>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</si>
  <si>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</si>
  <si>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</si>
  <si>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</si>
  <si>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</si>
  <si>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</si>
  <si>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</si>
  <si>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</si>
  <si>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</si>
  <si>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</si>
  <si>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</si>
  <si>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</si>
  <si>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</si>
  <si>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</si>
  <si>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</si>
  <si>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</si>
  <si>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</si>
  <si>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</si>
  <si>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</si>
  <si>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</si>
  <si>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</si>
  <si>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</si>
  <si>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</si>
  <si>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</si>
  <si>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</si>
  <si>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</si>
  <si>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</si>
  <si>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</si>
  <si>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</si>
  <si>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</si>
  <si>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</si>
  <si>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</si>
  <si>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</si>
  <si>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</si>
  <si>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</si>
  <si>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</si>
  <si>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</si>
  <si>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</si>
  <si>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</si>
  <si>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</si>
  <si>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</si>
  <si>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</si>
  <si>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</si>
  <si>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</si>
  <si>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</si>
  <si>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</si>
  <si>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</si>
  <si>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</si>
  <si>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</si>
  <si>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</si>
  <si>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</si>
  <si>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</si>
  <si>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</si>
  <si>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</si>
  <si>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</si>
  <si>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</si>
  <si>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</si>
  <si>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</si>
  <si>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</si>
  <si>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</si>
  <si>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</si>
  <si>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</si>
  <si>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</si>
  <si>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</si>
  <si>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</si>
  <si>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</si>
  <si>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</si>
  <si>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</si>
  <si>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</si>
  <si>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</si>
  <si>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</si>
  <si>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</si>
  <si>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</si>
  <si>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</si>
  <si>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</si>
  <si>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</si>
  <si>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</si>
  <si>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</si>
  <si>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</si>
  <si>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</si>
  <si>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</si>
  <si>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</si>
  <si>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</si>
  <si>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</si>
  <si>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</si>
  <si>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</si>
  <si>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</si>
  <si>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</si>
  <si>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</si>
  <si>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</si>
  <si>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</si>
  <si>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</si>
  <si>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</si>
  <si>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</si>
  <si>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</si>
  <si>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</si>
  <si>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</si>
  <si>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</si>
  <si>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</si>
  <si>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</si>
  <si>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</si>
  <si>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</si>
  <si>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</si>
  <si>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</si>
  <si>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</si>
  <si>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</si>
  <si>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</si>
  <si>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</si>
  <si>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</si>
  <si>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</si>
  <si>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</si>
  <si>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</si>
  <si>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</si>
  <si>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</si>
  <si>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</si>
  <si>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</si>
  <si>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</si>
  <si>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</si>
  <si>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</si>
  <si>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</si>
  <si>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</si>
  <si>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</si>
  <si>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</si>
  <si>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</si>
  <si>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</si>
  <si>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</si>
  <si>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</si>
  <si>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</si>
  <si>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</si>
  <si>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</si>
  <si>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</si>
  <si>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</si>
  <si>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</si>
  <si>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</si>
  <si>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</si>
  <si>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</si>
  <si>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</si>
  <si>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</si>
  <si>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</si>
  <si>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</si>
  <si>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</si>
  <si>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</si>
  <si>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</si>
  <si>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</si>
  <si>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</si>
  <si>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</si>
  <si>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</si>
  <si>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</si>
  <si>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</si>
  <si>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</si>
  <si>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</si>
  <si>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</si>
  <si>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</si>
  <si>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</si>
  <si>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</si>
  <si>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</si>
  <si>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</si>
  <si>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</si>
  <si>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</si>
  <si>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</si>
  <si>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</si>
  <si>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</si>
  <si>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</si>
  <si>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</si>
  <si>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</si>
  <si>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</si>
  <si>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</si>
  <si>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</si>
  <si>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</si>
  <si>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</si>
  <si>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</si>
  <si>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</si>
  <si>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</si>
  <si>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</si>
  <si>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</si>
  <si>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</si>
  <si>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</si>
  <si>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</si>
  <si>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</si>
  <si>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</si>
  <si>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</si>
  <si>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</si>
  <si>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</si>
  <si>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</si>
  <si>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</si>
  <si>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</si>
  <si>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</si>
  <si>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</si>
  <si>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</si>
  <si>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</si>
  <si>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</si>
  <si>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</si>
  <si>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</si>
  <si>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</si>
  <si>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</si>
  <si>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</si>
  <si>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</si>
  <si>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</si>
  <si>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</si>
  <si>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</si>
  <si>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</si>
  <si>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</si>
  <si>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</si>
  <si>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</si>
  <si>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</si>
  <si>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</si>
  <si>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</si>
  <si>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</si>
  <si>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</si>
  <si>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</si>
  <si>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</si>
  <si>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</si>
  <si>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</si>
  <si>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</si>
  <si>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</si>
  <si>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</si>
  <si>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</si>
  <si>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</si>
  <si>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</si>
  <si>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</si>
  <si>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</si>
  <si>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</si>
  <si>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</si>
  <si>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</si>
  <si>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</si>
  <si>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</si>
  <si>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</si>
  <si>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</si>
  <si>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</si>
  <si>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</si>
  <si>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</si>
  <si>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</si>
  <si>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</si>
  <si>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</si>
  <si>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</si>
  <si>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</si>
  <si>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</si>
  <si>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</si>
  <si>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</si>
  <si>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</si>
  <si>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DE SILAO</t>
  </si>
  <si>
    <t>Correspondiente del 01 DE ENERO al 31 DE MARZO 2019</t>
  </si>
  <si>
    <t>Promedio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</si>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</sst>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3" fontId="3" fillId="0" borderId="0" xfId="14" applyFont="1"/>
    <xf numFmtId="4" fontId="2" fillId="0" borderId="0" xfId="12" applyNumberFormat="1" applyFont="1"/>
    <xf numFmtId="0" fontId="8" fillId="0" borderId="0" xfId="2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20</xdr:row>
      <xdr:rowOff>85725</xdr:rowOff>
    </xdr:from>
    <xdr:ext cx="10677524" cy="10096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4A26682-BB76-4552-B121-8DA1FB035E10}"/>
            </a:ext>
          </a:extLst>
        </xdr:cNvPr>
        <xdr:cNvSpPr/>
      </xdr:nvSpPr>
      <xdr:spPr>
        <a:xfrm>
          <a:off x="2" y="3228975"/>
          <a:ext cx="10677524" cy="1009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contabilidad gubernamental del organismo integra en forma automática el ejercicio presupuestario con la operación contable, por lo que no se utilizan cuentas de orden presupuestario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51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G37" sqref="G37"/>
    </sheetView>
  </sheetViews>
  <sheetFormatPr baseColWidth="10" defaultColWidth="12.85546875" defaultRowHeight="11.25" x14ac:dyDescent="0.2"/>
  <cols>
    <col min="1" max="1" width="31.855468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646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647</v>
      </c>
      <c r="B3" s="153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1" spans="1:6" x14ac:dyDescent="0.2">
      <c r="A41" s="146" t="s">
        <v>649</v>
      </c>
      <c r="B41" s="146"/>
      <c r="C41" s="146"/>
    </row>
    <row r="42" spans="1:6" x14ac:dyDescent="0.2">
      <c r="A42" s="147"/>
      <c r="B42" s="147"/>
      <c r="C42" s="148"/>
    </row>
    <row r="43" spans="1:6" x14ac:dyDescent="0.2">
      <c r="A43" s="147"/>
      <c r="B43" s="147"/>
      <c r="C43" s="148"/>
    </row>
    <row r="44" spans="1:6" ht="15" x14ac:dyDescent="0.25">
      <c r="A44" s="147"/>
      <c r="B44" s="147"/>
      <c r="C44" s="148"/>
      <c r="D44" s="146"/>
      <c r="E44" s="146"/>
      <c r="F44"/>
    </row>
    <row r="45" spans="1:6" x14ac:dyDescent="0.2">
      <c r="A45" s="147"/>
      <c r="B45" s="147"/>
      <c r="C45" s="148"/>
      <c r="D45" s="148"/>
      <c r="E45" s="148"/>
      <c r="F45" s="148"/>
    </row>
    <row r="46" spans="1:6" x14ac:dyDescent="0.2">
      <c r="A46" s="147"/>
      <c r="B46" s="147"/>
      <c r="C46" s="148"/>
      <c r="D46" s="148"/>
      <c r="E46" s="148"/>
      <c r="F46" s="148"/>
    </row>
    <row r="47" spans="1:6" x14ac:dyDescent="0.2">
      <c r="A47" s="149" t="s">
        <v>650</v>
      </c>
      <c r="B47" s="154" t="s">
        <v>651</v>
      </c>
      <c r="C47" s="154"/>
      <c r="D47" s="148"/>
      <c r="E47" s="148"/>
      <c r="F47" s="148"/>
    </row>
    <row r="48" spans="1:6" ht="22.5" x14ac:dyDescent="0.2">
      <c r="A48" s="150" t="s">
        <v>652</v>
      </c>
      <c r="B48" s="155" t="s">
        <v>653</v>
      </c>
      <c r="C48" s="155"/>
      <c r="D48" s="148"/>
      <c r="E48" s="148"/>
      <c r="F48" s="148"/>
    </row>
    <row r="49" spans="4:6" x14ac:dyDescent="0.2">
      <c r="D49" s="148"/>
      <c r="E49" s="147"/>
      <c r="F49" s="148"/>
    </row>
    <row r="50" spans="4:6" x14ac:dyDescent="0.2">
      <c r="D50" s="148"/>
    </row>
    <row r="51" spans="4:6" x14ac:dyDescent="0.2">
      <c r="D51" s="148"/>
    </row>
  </sheetData>
  <sheetProtection formatCells="0" formatColumns="0" formatRows="0" autoFilter="0" pivotTables="0"/>
  <mergeCells count="5">
    <mergeCell ref="A1:B1"/>
    <mergeCell ref="A2:B2"/>
    <mergeCell ref="A3:B3"/>
    <mergeCell ref="B47:C47"/>
    <mergeCell ref="B48:C48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G49" sqref="G49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9" t="s">
        <v>646</v>
      </c>
      <c r="B1" s="160"/>
      <c r="C1" s="161"/>
    </row>
    <row r="2" spans="1:3" s="78" customFormat="1" ht="18" customHeight="1" x14ac:dyDescent="0.25">
      <c r="A2" s="162" t="s">
        <v>530</v>
      </c>
      <c r="B2" s="163"/>
      <c r="C2" s="164"/>
    </row>
    <row r="3" spans="1:3" s="78" customFormat="1" ht="18" customHeight="1" x14ac:dyDescent="0.25">
      <c r="A3" s="162" t="s">
        <v>647</v>
      </c>
      <c r="B3" s="163"/>
      <c r="C3" s="164"/>
    </row>
    <row r="4" spans="1:3" s="80" customFormat="1" ht="18" customHeight="1" x14ac:dyDescent="0.2">
      <c r="A4" s="165" t="s">
        <v>526</v>
      </c>
      <c r="B4" s="166"/>
      <c r="C4" s="167"/>
    </row>
    <row r="5" spans="1:3" x14ac:dyDescent="0.2">
      <c r="A5" s="95" t="s">
        <v>566</v>
      </c>
      <c r="B5" s="95"/>
      <c r="C5" s="96">
        <v>29164802.68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29164802.68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workbookViewId="0">
      <selection activeCell="C16" sqref="C16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8" t="s">
        <v>646</v>
      </c>
      <c r="B1" s="169"/>
      <c r="C1" s="170"/>
    </row>
    <row r="2" spans="1:3" s="81" customFormat="1" ht="18.95" customHeight="1" x14ac:dyDescent="0.25">
      <c r="A2" s="171" t="s">
        <v>531</v>
      </c>
      <c r="B2" s="172"/>
      <c r="C2" s="173"/>
    </row>
    <row r="3" spans="1:3" s="81" customFormat="1" ht="18.95" customHeight="1" x14ac:dyDescent="0.25">
      <c r="A3" s="171" t="s">
        <v>647</v>
      </c>
      <c r="B3" s="172"/>
      <c r="C3" s="173"/>
    </row>
    <row r="4" spans="1:3" x14ac:dyDescent="0.2">
      <c r="A4" s="165" t="s">
        <v>526</v>
      </c>
      <c r="B4" s="166"/>
      <c r="C4" s="167"/>
    </row>
    <row r="5" spans="1:3" x14ac:dyDescent="0.2">
      <c r="A5" s="125" t="s">
        <v>579</v>
      </c>
      <c r="B5" s="95"/>
      <c r="C5" s="118">
        <v>16385703.460000001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1706468.0299999998</v>
      </c>
    </row>
    <row r="8" spans="1:3" x14ac:dyDescent="0.2">
      <c r="A8" s="126">
        <v>2.1</v>
      </c>
      <c r="B8" s="127" t="s">
        <v>403</v>
      </c>
      <c r="C8" s="128">
        <v>234546.87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4683.5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1467237.66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5096172.08</v>
      </c>
    </row>
    <row r="31" spans="1:3" x14ac:dyDescent="0.2">
      <c r="A31" s="135" t="s">
        <v>601</v>
      </c>
      <c r="B31" s="117" t="s">
        <v>472</v>
      </c>
      <c r="C31" s="128">
        <v>1267164.47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11.29</v>
      </c>
    </row>
    <row r="37" spans="1:3" x14ac:dyDescent="0.2">
      <c r="A37" s="135" t="s">
        <v>609</v>
      </c>
      <c r="B37" s="127" t="s">
        <v>610</v>
      </c>
      <c r="C37" s="134">
        <v>3828996.32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19775407.510000002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8" t="str">
        <f>'Notas a los Edos Financieros'!A1</f>
        <v>SISTEMA DE AGUA POTABLE Y ALCANTARILLADO DE SILAO</v>
      </c>
      <c r="B1" s="174"/>
      <c r="C1" s="174"/>
      <c r="D1" s="174"/>
      <c r="E1" s="174"/>
      <c r="F1" s="174"/>
      <c r="G1" s="68" t="s">
        <v>222</v>
      </c>
      <c r="H1" s="69">
        <f>'Notas a los Edos Financieros'!E1</f>
        <v>2019</v>
      </c>
    </row>
    <row r="2" spans="1:10" ht="18.95" customHeight="1" x14ac:dyDescent="0.2">
      <c r="A2" s="158" t="s">
        <v>532</v>
      </c>
      <c r="B2" s="174"/>
      <c r="C2" s="174"/>
      <c r="D2" s="174"/>
      <c r="E2" s="174"/>
      <c r="F2" s="174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5" t="str">
        <f>'Notas a los Edos Financieros'!A3</f>
        <v>Correspondiente del 01 DE ENERO al 31 DE MARZO 2019</v>
      </c>
      <c r="B3" s="176"/>
      <c r="C3" s="176"/>
      <c r="D3" s="176"/>
      <c r="E3" s="176"/>
      <c r="F3" s="176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7" t="s">
        <v>37</v>
      </c>
      <c r="B5" s="177"/>
      <c r="C5" s="177"/>
      <c r="D5" s="177"/>
      <c r="E5" s="17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8" t="s">
        <v>39</v>
      </c>
      <c r="C10" s="178"/>
      <c r="D10" s="178"/>
      <c r="E10" s="178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8" t="s">
        <v>41</v>
      </c>
      <c r="C12" s="178"/>
      <c r="D12" s="178"/>
      <c r="E12" s="178"/>
    </row>
    <row r="13" spans="1:8" s="7" customFormat="1" ht="26.1" customHeight="1" x14ac:dyDescent="0.2">
      <c r="A13" s="142" t="s">
        <v>644</v>
      </c>
      <c r="B13" s="178" t="s">
        <v>42</v>
      </c>
      <c r="C13" s="178"/>
      <c r="D13" s="178"/>
      <c r="E13" s="178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9" t="s">
        <v>45</v>
      </c>
      <c r="C31" s="179"/>
      <c r="D31" s="179"/>
      <c r="E31" s="179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B41" sqref="B4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6" t="str">
        <f>'Notas a los Edos Financieros'!A1</f>
        <v>SISTEMA DE AGUA POTABLE Y ALCANTARILLADO DE SILAO</v>
      </c>
      <c r="B1" s="157"/>
      <c r="C1" s="157"/>
      <c r="D1" s="157"/>
      <c r="E1" s="157"/>
      <c r="F1" s="157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6" t="s">
        <v>223</v>
      </c>
      <c r="B2" s="157"/>
      <c r="C2" s="157"/>
      <c r="D2" s="157"/>
      <c r="E2" s="157"/>
      <c r="F2" s="157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6" t="str">
        <f>'Notas a los Edos Financieros'!A3</f>
        <v>Correspondiente del 01 DE ENERO al 31 DE MARZO 2019</v>
      </c>
      <c r="B3" s="157"/>
      <c r="C3" s="157"/>
      <c r="D3" s="157"/>
      <c r="E3" s="157"/>
      <c r="F3" s="157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24498044.850000001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6171129.8200000003</v>
      </c>
      <c r="D15" s="65">
        <v>6384213.4199999999</v>
      </c>
      <c r="E15" s="65">
        <v>6256137.6799999997</v>
      </c>
      <c r="F15" s="65">
        <v>6214528.1100000003</v>
      </c>
      <c r="G15" s="65">
        <v>6362155.9199999999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163564.49</v>
      </c>
      <c r="D20" s="65">
        <v>163564.49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233164.5</v>
      </c>
      <c r="D22" s="65">
        <v>233164.5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176696.82</v>
      </c>
      <c r="D25" s="65">
        <v>176696.82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3929330.09</v>
      </c>
      <c r="D39" s="61" t="s">
        <v>648</v>
      </c>
    </row>
    <row r="40" spans="1:8" x14ac:dyDescent="0.2">
      <c r="A40" s="63">
        <v>1151</v>
      </c>
      <c r="B40" s="61" t="s">
        <v>255</v>
      </c>
      <c r="C40" s="65">
        <v>3929330.09</v>
      </c>
      <c r="D40" s="61" t="s">
        <v>648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116785724.18000001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9833450.4100000001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2697448.81</v>
      </c>
      <c r="D55" s="65">
        <v>6613.23</v>
      </c>
      <c r="E55" s="65">
        <v>326443.64</v>
      </c>
    </row>
    <row r="56" spans="1:9" x14ac:dyDescent="0.2">
      <c r="A56" s="63">
        <v>1234</v>
      </c>
      <c r="B56" s="61" t="s">
        <v>264</v>
      </c>
      <c r="C56" s="65">
        <v>80706820.819999993</v>
      </c>
      <c r="D56" s="65">
        <v>422350.74</v>
      </c>
      <c r="E56" s="65">
        <v>8084308.5</v>
      </c>
    </row>
    <row r="57" spans="1:9" x14ac:dyDescent="0.2">
      <c r="A57" s="63">
        <v>1235</v>
      </c>
      <c r="B57" s="61" t="s">
        <v>265</v>
      </c>
      <c r="C57" s="65">
        <v>12662655.689999999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10885348.449999999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35563789.119999997</v>
      </c>
      <c r="D60" s="65">
        <v>0</v>
      </c>
      <c r="E60" s="65">
        <v>16153888.23</v>
      </c>
    </row>
    <row r="61" spans="1:9" x14ac:dyDescent="0.2">
      <c r="A61" s="63">
        <v>1241</v>
      </c>
      <c r="B61" s="61" t="s">
        <v>269</v>
      </c>
      <c r="C61" s="65">
        <v>6302861.1200000001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131503.53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64496.32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9272317.1699999999</v>
      </c>
      <c r="D64" s="65">
        <v>333492.93</v>
      </c>
      <c r="E64" s="65">
        <v>4699905.76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19792610.98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1576680.51</v>
      </c>
      <c r="D72" s="65">
        <v>19708.05</v>
      </c>
      <c r="E72" s="65">
        <v>402068.18</v>
      </c>
    </row>
    <row r="73" spans="1:9" x14ac:dyDescent="0.2">
      <c r="A73" s="63">
        <v>1251</v>
      </c>
      <c r="B73" s="61" t="s">
        <v>279</v>
      </c>
      <c r="C73" s="65">
        <v>1184877.3999999999</v>
      </c>
      <c r="D73" s="65">
        <v>14810.97</v>
      </c>
      <c r="E73" s="65">
        <v>346464.67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55603.51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391803.11</v>
      </c>
      <c r="D76" s="65">
        <v>4897.08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1237783.3600000001</v>
      </c>
      <c r="D101" s="65">
        <v>1237783.3600000001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7839.05</v>
      </c>
      <c r="D102" s="65">
        <v>7839.05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93728</v>
      </c>
      <c r="D103" s="65">
        <v>93728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1030394.14</v>
      </c>
      <c r="D104" s="65">
        <v>1030394.14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1002340.17</v>
      </c>
      <c r="D108" s="65">
        <v>1002340.17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133876.14000000001</v>
      </c>
      <c r="D110" s="65">
        <v>133876.14000000001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20"/>
  <sheetViews>
    <sheetView zoomScaleNormal="100" workbookViewId="0">
      <selection activeCell="B34" sqref="B3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0" style="61" bestFit="1" customWidth="1"/>
    <col min="7" max="16384" width="9.140625" style="61"/>
  </cols>
  <sheetData>
    <row r="1" spans="1:5" s="67" customFormat="1" ht="18.95" customHeight="1" x14ac:dyDescent="0.25">
      <c r="A1" s="152" t="str">
        <f>ESF!A1</f>
        <v>SISTEMA DE AGUA POTABLE Y ALCANTARILLADO DE SILAO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31 DE MARZO 2019</v>
      </c>
      <c r="B3" s="152"/>
      <c r="C3" s="152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+C28+C33</f>
        <v>29164802.68</v>
      </c>
      <c r="D8" s="144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28149248.879999999</v>
      </c>
      <c r="D28" s="93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f>SUM(C34+C37)</f>
        <v>1015553.8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579146.79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436407.01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6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6" x14ac:dyDescent="0.2">
      <c r="A98" s="92">
        <v>5000</v>
      </c>
      <c r="B98" s="90" t="s">
        <v>391</v>
      </c>
      <c r="C98" s="93">
        <v>20900846.920000002</v>
      </c>
      <c r="D98" s="94">
        <f>C98/C98</f>
        <v>1</v>
      </c>
      <c r="E98" s="90"/>
    </row>
    <row r="99" spans="1:6" x14ac:dyDescent="0.2">
      <c r="A99" s="92">
        <v>5100</v>
      </c>
      <c r="B99" s="90" t="s">
        <v>392</v>
      </c>
      <c r="C99" s="93">
        <f>SUM(C100:C106)</f>
        <v>21737162.799999997</v>
      </c>
      <c r="D99" s="94">
        <f>C99/$C$99</f>
        <v>1</v>
      </c>
      <c r="E99" s="90"/>
    </row>
    <row r="100" spans="1:6" x14ac:dyDescent="0.2">
      <c r="A100" s="92">
        <v>5110</v>
      </c>
      <c r="B100" s="90" t="s">
        <v>393</v>
      </c>
      <c r="C100" s="145">
        <f>SUM(C101:C106)</f>
        <v>10868581.4</v>
      </c>
      <c r="D100" s="94">
        <f t="shared" ref="D100:D163" si="0">C100/$C$99</f>
        <v>0.50000000000000011</v>
      </c>
      <c r="E100" s="90"/>
      <c r="F100" s="65"/>
    </row>
    <row r="101" spans="1:6" x14ac:dyDescent="0.2">
      <c r="A101" s="92">
        <v>5111</v>
      </c>
      <c r="B101" s="90" t="s">
        <v>394</v>
      </c>
      <c r="C101" s="93">
        <v>6003755.71</v>
      </c>
      <c r="D101" s="94">
        <f t="shared" si="0"/>
        <v>0.27619776165084436</v>
      </c>
      <c r="E101" s="90"/>
    </row>
    <row r="102" spans="1:6" x14ac:dyDescent="0.2">
      <c r="A102" s="92">
        <v>5112</v>
      </c>
      <c r="B102" s="90" t="s">
        <v>395</v>
      </c>
      <c r="C102" s="93">
        <v>1271381.1299999999</v>
      </c>
      <c r="D102" s="94">
        <f t="shared" si="0"/>
        <v>5.848882587381643E-2</v>
      </c>
      <c r="E102" s="90"/>
    </row>
    <row r="103" spans="1:6" x14ac:dyDescent="0.2">
      <c r="A103" s="92">
        <v>5113</v>
      </c>
      <c r="B103" s="90" t="s">
        <v>396</v>
      </c>
      <c r="C103" s="93">
        <v>154717.70000000001</v>
      </c>
      <c r="D103" s="94">
        <f t="shared" si="0"/>
        <v>7.1176584278054922E-3</v>
      </c>
      <c r="E103" s="90"/>
    </row>
    <row r="104" spans="1:6" x14ac:dyDescent="0.2">
      <c r="A104" s="92">
        <v>5114</v>
      </c>
      <c r="B104" s="90" t="s">
        <v>397</v>
      </c>
      <c r="C104" s="93">
        <v>2562786.27</v>
      </c>
      <c r="D104" s="94">
        <f t="shared" si="0"/>
        <v>0.1178988395854495</v>
      </c>
      <c r="E104" s="90"/>
    </row>
    <row r="105" spans="1:6" x14ac:dyDescent="0.2">
      <c r="A105" s="92">
        <v>5115</v>
      </c>
      <c r="B105" s="90" t="s">
        <v>398</v>
      </c>
      <c r="C105" s="93">
        <v>875940.59</v>
      </c>
      <c r="D105" s="94">
        <f t="shared" si="0"/>
        <v>4.0296914462084263E-2</v>
      </c>
      <c r="E105" s="90"/>
    </row>
    <row r="106" spans="1:6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6" x14ac:dyDescent="0.2">
      <c r="A107" s="92">
        <v>5120</v>
      </c>
      <c r="B107" s="90" t="s">
        <v>400</v>
      </c>
      <c r="C107" s="145">
        <f>SUM(C108:C116)</f>
        <v>1245501.68</v>
      </c>
      <c r="D107" s="94">
        <f t="shared" si="0"/>
        <v>5.7298263414579574E-2</v>
      </c>
      <c r="E107" s="90"/>
    </row>
    <row r="108" spans="1:6" x14ac:dyDescent="0.2">
      <c r="A108" s="92">
        <v>5121</v>
      </c>
      <c r="B108" s="90" t="s">
        <v>401</v>
      </c>
      <c r="C108" s="93">
        <v>237585.74</v>
      </c>
      <c r="D108" s="94">
        <f t="shared" si="0"/>
        <v>1.092993332138084E-2</v>
      </c>
      <c r="E108" s="90"/>
    </row>
    <row r="109" spans="1:6" x14ac:dyDescent="0.2">
      <c r="A109" s="92">
        <v>5122</v>
      </c>
      <c r="B109" s="90" t="s">
        <v>402</v>
      </c>
      <c r="C109" s="93">
        <v>54807.71</v>
      </c>
      <c r="D109" s="94">
        <f t="shared" si="0"/>
        <v>2.5213828733895304E-3</v>
      </c>
      <c r="E109" s="90"/>
    </row>
    <row r="110" spans="1:6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6" x14ac:dyDescent="0.2">
      <c r="A111" s="92">
        <v>5124</v>
      </c>
      <c r="B111" s="90" t="s">
        <v>404</v>
      </c>
      <c r="C111" s="93">
        <v>455256.72</v>
      </c>
      <c r="D111" s="94">
        <f t="shared" si="0"/>
        <v>2.0943704759850263E-2</v>
      </c>
      <c r="E111" s="90"/>
    </row>
    <row r="112" spans="1:6" x14ac:dyDescent="0.2">
      <c r="A112" s="92">
        <v>5125</v>
      </c>
      <c r="B112" s="90" t="s">
        <v>405</v>
      </c>
      <c r="C112" s="93">
        <v>43510.51</v>
      </c>
      <c r="D112" s="94">
        <f t="shared" si="0"/>
        <v>2.0016646330679368E-3</v>
      </c>
      <c r="E112" s="90"/>
    </row>
    <row r="113" spans="1:5" x14ac:dyDescent="0.2">
      <c r="A113" s="92">
        <v>5126</v>
      </c>
      <c r="B113" s="90" t="s">
        <v>406</v>
      </c>
      <c r="C113" s="93">
        <v>431472.14</v>
      </c>
      <c r="D113" s="94">
        <f t="shared" si="0"/>
        <v>1.9849515043426001E-2</v>
      </c>
      <c r="E113" s="90"/>
    </row>
    <row r="114" spans="1:5" x14ac:dyDescent="0.2">
      <c r="A114" s="92">
        <v>5127</v>
      </c>
      <c r="B114" s="90" t="s">
        <v>407</v>
      </c>
      <c r="C114" s="93">
        <v>6625.27</v>
      </c>
      <c r="D114" s="94">
        <f t="shared" si="0"/>
        <v>3.0479000690927343E-4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16243.59</v>
      </c>
      <c r="D116" s="94">
        <f t="shared" si="0"/>
        <v>7.4727277655573345E-4</v>
      </c>
      <c r="E116" s="90"/>
    </row>
    <row r="117" spans="1:5" x14ac:dyDescent="0.2">
      <c r="A117" s="92">
        <v>5130</v>
      </c>
      <c r="B117" s="90" t="s">
        <v>410</v>
      </c>
      <c r="C117" s="145">
        <f>SUM(C118:C126)</f>
        <v>6740986.7800000012</v>
      </c>
      <c r="D117" s="94">
        <f t="shared" si="0"/>
        <v>0.31011346062145712</v>
      </c>
      <c r="E117" s="90"/>
    </row>
    <row r="118" spans="1:5" x14ac:dyDescent="0.2">
      <c r="A118" s="92">
        <v>5131</v>
      </c>
      <c r="B118" s="90" t="s">
        <v>411</v>
      </c>
      <c r="C118" s="93">
        <v>2840296.75</v>
      </c>
      <c r="D118" s="94">
        <f t="shared" si="0"/>
        <v>0.13066547718913898</v>
      </c>
      <c r="E118" s="90"/>
    </row>
    <row r="119" spans="1:5" x14ac:dyDescent="0.2">
      <c r="A119" s="92">
        <v>5132</v>
      </c>
      <c r="B119" s="90" t="s">
        <v>412</v>
      </c>
      <c r="C119" s="93">
        <v>386433.55</v>
      </c>
      <c r="D119" s="94">
        <f t="shared" si="0"/>
        <v>1.7777552367597857E-2</v>
      </c>
      <c r="E119" s="90"/>
    </row>
    <row r="120" spans="1:5" x14ac:dyDescent="0.2">
      <c r="A120" s="92">
        <v>5133</v>
      </c>
      <c r="B120" s="90" t="s">
        <v>413</v>
      </c>
      <c r="C120" s="93">
        <v>441030.18</v>
      </c>
      <c r="D120" s="94">
        <f t="shared" si="0"/>
        <v>2.0289224682073045E-2</v>
      </c>
      <c r="E120" s="90"/>
    </row>
    <row r="121" spans="1:5" x14ac:dyDescent="0.2">
      <c r="A121" s="92">
        <v>5134</v>
      </c>
      <c r="B121" s="90" t="s">
        <v>414</v>
      </c>
      <c r="C121" s="93">
        <v>156820.56</v>
      </c>
      <c r="D121" s="94">
        <f t="shared" si="0"/>
        <v>7.214398743887589E-3</v>
      </c>
      <c r="E121" s="90"/>
    </row>
    <row r="122" spans="1:5" x14ac:dyDescent="0.2">
      <c r="A122" s="92">
        <v>5135</v>
      </c>
      <c r="B122" s="90" t="s">
        <v>415</v>
      </c>
      <c r="C122" s="93">
        <v>657335.56999999995</v>
      </c>
      <c r="D122" s="94">
        <f t="shared" si="0"/>
        <v>3.0240173294373084E-2</v>
      </c>
      <c r="E122" s="90"/>
    </row>
    <row r="123" spans="1:5" x14ac:dyDescent="0.2">
      <c r="A123" s="92">
        <v>5136</v>
      </c>
      <c r="B123" s="90" t="s">
        <v>416</v>
      </c>
      <c r="C123" s="93">
        <v>159802.20000000001</v>
      </c>
      <c r="D123" s="94">
        <f t="shared" si="0"/>
        <v>7.3515665991147677E-3</v>
      </c>
      <c r="E123" s="90"/>
    </row>
    <row r="124" spans="1:5" x14ac:dyDescent="0.2">
      <c r="A124" s="92">
        <v>5137</v>
      </c>
      <c r="B124" s="90" t="s">
        <v>417</v>
      </c>
      <c r="C124" s="93">
        <v>15490.11</v>
      </c>
      <c r="D124" s="94">
        <f t="shared" si="0"/>
        <v>7.1260955914632994E-4</v>
      </c>
      <c r="E124" s="90"/>
    </row>
    <row r="125" spans="1:5" x14ac:dyDescent="0.2">
      <c r="A125" s="92">
        <v>5138</v>
      </c>
      <c r="B125" s="90" t="s">
        <v>418</v>
      </c>
      <c r="C125" s="93">
        <v>25072.57</v>
      </c>
      <c r="D125" s="94">
        <f t="shared" si="0"/>
        <v>1.1534426194756201E-3</v>
      </c>
      <c r="E125" s="90"/>
    </row>
    <row r="126" spans="1:5" x14ac:dyDescent="0.2">
      <c r="A126" s="92">
        <v>5139</v>
      </c>
      <c r="B126" s="90" t="s">
        <v>419</v>
      </c>
      <c r="C126" s="93">
        <v>2058705.29</v>
      </c>
      <c r="D126" s="94">
        <f t="shared" si="0"/>
        <v>9.4709015566649776E-2</v>
      </c>
      <c r="E126" s="90"/>
    </row>
    <row r="127" spans="1:5" x14ac:dyDescent="0.2">
      <c r="A127" s="92">
        <v>5200</v>
      </c>
      <c r="B127" s="90" t="s">
        <v>420</v>
      </c>
      <c r="C127" s="145">
        <f>SUM(C128:C159)</f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f>SUM(C161:C169)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f>SUM(C171:C184)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f>+C186</f>
        <v>1267175.76</v>
      </c>
      <c r="D185" s="94">
        <f t="shared" si="1"/>
        <v>5.8295361343109607E-2</v>
      </c>
      <c r="E185" s="90"/>
    </row>
    <row r="186" spans="1:5" x14ac:dyDescent="0.2">
      <c r="A186" s="92">
        <v>5510</v>
      </c>
      <c r="B186" s="90" t="s">
        <v>472</v>
      </c>
      <c r="C186" s="93">
        <f>SUM(C187:C208)</f>
        <v>1267175.76</v>
      </c>
      <c r="D186" s="94">
        <f t="shared" si="1"/>
        <v>5.8295361343109607E-2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6613.23</v>
      </c>
      <c r="D189" s="94">
        <f t="shared" si="1"/>
        <v>3.0423611677601273E-4</v>
      </c>
      <c r="E189" s="90"/>
    </row>
    <row r="190" spans="1:5" x14ac:dyDescent="0.2">
      <c r="A190" s="92">
        <v>5514</v>
      </c>
      <c r="B190" s="90" t="s">
        <v>476</v>
      </c>
      <c r="C190" s="93">
        <v>422350.74</v>
      </c>
      <c r="D190" s="94">
        <f t="shared" si="1"/>
        <v>1.9429892662900794E-2</v>
      </c>
      <c r="E190" s="90"/>
    </row>
    <row r="191" spans="1:5" x14ac:dyDescent="0.2">
      <c r="A191" s="92">
        <v>5515</v>
      </c>
      <c r="B191" s="90" t="s">
        <v>477</v>
      </c>
      <c r="C191" s="93">
        <v>818492.45</v>
      </c>
      <c r="D191" s="94">
        <f t="shared" si="1"/>
        <v>3.7654060814229173E-2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19708.05</v>
      </c>
      <c r="D193" s="94">
        <f t="shared" si="1"/>
        <v>9.06652362193285E-4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f>SUM(C209:C217)</f>
        <v>11.29</v>
      </c>
      <c r="D208" s="94">
        <f t="shared" si="1"/>
        <v>5.1938701034157043E-7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11.29</v>
      </c>
      <c r="D217" s="94">
        <f t="shared" si="1"/>
        <v>5.1938701034157043E-7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8" t="str">
        <f>ESF!A1</f>
        <v>SISTEMA DE AGUA POTABLE Y ALCANTARILLADO DE SILAO</v>
      </c>
      <c r="B1" s="158"/>
      <c r="C1" s="158"/>
      <c r="D1" s="68" t="s">
        <v>222</v>
      </c>
      <c r="E1" s="69">
        <f>ESF!H1</f>
        <v>2019</v>
      </c>
    </row>
    <row r="2" spans="1:5" ht="18.95" customHeight="1" x14ac:dyDescent="0.2">
      <c r="A2" s="158" t="s">
        <v>500</v>
      </c>
      <c r="B2" s="158"/>
      <c r="C2" s="158"/>
      <c r="D2" s="68" t="s">
        <v>224</v>
      </c>
      <c r="E2" s="69" t="str">
        <f>ESF!H2</f>
        <v>Trimestral</v>
      </c>
    </row>
    <row r="3" spans="1:5" ht="18.95" customHeight="1" x14ac:dyDescent="0.2">
      <c r="A3" s="158" t="str">
        <f>ESF!A3</f>
        <v>Correspondiente del 01 DE ENERO al 31 DE MARZO 2019</v>
      </c>
      <c r="B3" s="158"/>
      <c r="C3" s="158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139463157.43000001</v>
      </c>
    </row>
    <row r="9" spans="1:5" x14ac:dyDescent="0.2">
      <c r="A9" s="74">
        <v>3120</v>
      </c>
      <c r="B9" s="70" t="s">
        <v>501</v>
      </c>
      <c r="C9" s="75">
        <v>6481134.4100000001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8263955.7599999998</v>
      </c>
    </row>
    <row r="15" spans="1:5" x14ac:dyDescent="0.2">
      <c r="A15" s="74">
        <v>3220</v>
      </c>
      <c r="B15" s="70" t="s">
        <v>505</v>
      </c>
      <c r="C15" s="75">
        <v>34523646.990000002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D93" sqref="D93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8" t="str">
        <f>ESF!A1</f>
        <v>SISTEMA DE AGUA POTABLE Y ALCANTARILLADO DE SILAO</v>
      </c>
      <c r="B1" s="158"/>
      <c r="C1" s="158"/>
      <c r="D1" s="68" t="s">
        <v>222</v>
      </c>
      <c r="E1" s="69">
        <f>ESF!H1</f>
        <v>2019</v>
      </c>
    </row>
    <row r="2" spans="1:5" s="76" customFormat="1" ht="18.95" customHeight="1" x14ac:dyDescent="0.25">
      <c r="A2" s="158" t="s">
        <v>518</v>
      </c>
      <c r="B2" s="158"/>
      <c r="C2" s="158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8" t="str">
        <f>ESF!A3</f>
        <v>Correspondiente del 01 DE ENERO al 31 DE MARZO 2019</v>
      </c>
      <c r="B3" s="158"/>
      <c r="C3" s="158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193500</v>
      </c>
      <c r="D8" s="75">
        <v>214300</v>
      </c>
    </row>
    <row r="9" spans="1:5" x14ac:dyDescent="0.2">
      <c r="A9" s="74">
        <v>1112</v>
      </c>
      <c r="B9" s="70" t="s">
        <v>520</v>
      </c>
      <c r="C9" s="75">
        <v>23293043.329999998</v>
      </c>
      <c r="D9" s="75">
        <v>18813815.530000001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24498044.850000001</v>
      </c>
      <c r="D11" s="75">
        <v>31968038.27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47984588.18</v>
      </c>
      <c r="D15" s="75">
        <v>50996153.799999997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116785724.18000001</v>
      </c>
    </row>
    <row r="21" spans="1:5" x14ac:dyDescent="0.2">
      <c r="A21" s="74">
        <v>1231</v>
      </c>
      <c r="B21" s="70" t="s">
        <v>261</v>
      </c>
      <c r="C21" s="75">
        <v>9833450.4100000001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2697448.81</v>
      </c>
    </row>
    <row r="24" spans="1:5" x14ac:dyDescent="0.2">
      <c r="A24" s="74">
        <v>1234</v>
      </c>
      <c r="B24" s="70" t="s">
        <v>264</v>
      </c>
      <c r="C24" s="75">
        <v>80706820.819999993</v>
      </c>
    </row>
    <row r="25" spans="1:5" x14ac:dyDescent="0.2">
      <c r="A25" s="74">
        <v>1235</v>
      </c>
      <c r="B25" s="70" t="s">
        <v>265</v>
      </c>
      <c r="C25" s="75">
        <v>12662655.689999999</v>
      </c>
    </row>
    <row r="26" spans="1:5" x14ac:dyDescent="0.2">
      <c r="A26" s="74">
        <v>1236</v>
      </c>
      <c r="B26" s="70" t="s">
        <v>266</v>
      </c>
      <c r="C26" s="75">
        <v>10885348.449999999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35563789.119999997</v>
      </c>
    </row>
    <row r="29" spans="1:5" x14ac:dyDescent="0.2">
      <c r="A29" s="74">
        <v>1241</v>
      </c>
      <c r="B29" s="70" t="s">
        <v>269</v>
      </c>
      <c r="C29" s="75">
        <v>6302861.1200000001</v>
      </c>
    </row>
    <row r="30" spans="1:5" x14ac:dyDescent="0.2">
      <c r="A30" s="74">
        <v>1242</v>
      </c>
      <c r="B30" s="70" t="s">
        <v>270</v>
      </c>
      <c r="C30" s="75">
        <v>131503.53</v>
      </c>
    </row>
    <row r="31" spans="1:5" x14ac:dyDescent="0.2">
      <c r="A31" s="74">
        <v>1243</v>
      </c>
      <c r="B31" s="70" t="s">
        <v>271</v>
      </c>
      <c r="C31" s="75">
        <v>64496.32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19792610.98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1576680.51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1267175.76</v>
      </c>
      <c r="D46" s="75">
        <v>845231.28</v>
      </c>
    </row>
    <row r="47" spans="1:5" x14ac:dyDescent="0.2">
      <c r="A47" s="74">
        <v>5510</v>
      </c>
      <c r="B47" s="70" t="s">
        <v>472</v>
      </c>
      <c r="C47" s="75">
        <v>1267164.47</v>
      </c>
      <c r="D47" s="75">
        <v>845224.37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6613.23</v>
      </c>
      <c r="D50" s="75">
        <v>4408.82</v>
      </c>
    </row>
    <row r="51" spans="1:4" x14ac:dyDescent="0.2">
      <c r="A51" s="74">
        <v>5514</v>
      </c>
      <c r="B51" s="70" t="s">
        <v>476</v>
      </c>
      <c r="C51" s="75">
        <v>422350.74</v>
      </c>
      <c r="D51" s="75">
        <v>281567.15999999997</v>
      </c>
    </row>
    <row r="52" spans="1:4" x14ac:dyDescent="0.2">
      <c r="A52" s="74">
        <v>5515</v>
      </c>
      <c r="B52" s="70" t="s">
        <v>477</v>
      </c>
      <c r="C52" s="75">
        <v>818492.45</v>
      </c>
      <c r="D52" s="75">
        <v>546109.68999999994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19708.05</v>
      </c>
      <c r="D54" s="75">
        <v>13138.7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11.29</v>
      </c>
      <c r="D69" s="75">
        <v>6.91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11.29</v>
      </c>
      <c r="D77" s="75">
        <v>6.91</v>
      </c>
    </row>
    <row r="78" spans="1:4" x14ac:dyDescent="0.2">
      <c r="A78" s="74">
        <v>5600</v>
      </c>
      <c r="B78" s="70" t="s">
        <v>112</v>
      </c>
      <c r="C78" s="75">
        <v>778601.3</v>
      </c>
      <c r="D78" s="75">
        <v>778601.3</v>
      </c>
    </row>
    <row r="79" spans="1:4" x14ac:dyDescent="0.2">
      <c r="A79" s="74">
        <v>5610</v>
      </c>
      <c r="B79" s="70" t="s">
        <v>498</v>
      </c>
      <c r="C79" s="75">
        <v>778601.3</v>
      </c>
      <c r="D79" s="75">
        <v>778601.3</v>
      </c>
    </row>
    <row r="80" spans="1:4" x14ac:dyDescent="0.2">
      <c r="A80" s="74">
        <v>5611</v>
      </c>
      <c r="B80" s="70" t="s">
        <v>499</v>
      </c>
      <c r="C80" s="75">
        <v>778601.3</v>
      </c>
      <c r="D80" s="75">
        <v>778601.3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2019-04-30T17:18:57Z</cp:lastPrinted>
  <dcterms:created xsi:type="dcterms:W3CDTF">2012-12-11T20:36:24Z</dcterms:created>
  <dcterms:modified xsi:type="dcterms:W3CDTF">2019-04-30T19:51:09Z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